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4_ワクチン接種\■新型コロナウイルスワクチン接種\個別接種促進支援業務委託\07_HP掲載\R30930更新\"/>
    </mc:Choice>
  </mc:AlternateContent>
  <bookViews>
    <workbookView xWindow="0" yWindow="0" windowWidth="28800" windowHeight="12210"/>
  </bookViews>
  <sheets>
    <sheet name="診療所用" sheetId="5" r:id="rId1"/>
  </sheets>
  <definedNames>
    <definedName name="_xlnm._FilterDatabase" localSheetId="0" hidden="1">診療所用!$A$8:$N$70</definedName>
    <definedName name="_xlnm.Print_Area" localSheetId="0">診療所用!$A$1:$O$200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5" l="1"/>
  <c r="J9" i="5" l="1"/>
  <c r="C11" i="5"/>
  <c r="D11" i="5"/>
  <c r="K9" i="5" l="1"/>
  <c r="I11" i="5"/>
  <c r="H11" i="5"/>
  <c r="G11" i="5"/>
  <c r="F11" i="5"/>
  <c r="E11" i="5"/>
  <c r="H18" i="5"/>
  <c r="G18" i="5"/>
  <c r="F18" i="5"/>
  <c r="E18" i="5"/>
  <c r="D110" i="5" l="1"/>
  <c r="L115" i="5"/>
  <c r="J20" i="5"/>
  <c r="J74" i="5" s="1"/>
  <c r="J27" i="5"/>
  <c r="J34" i="5"/>
  <c r="J41" i="5"/>
  <c r="J48" i="5"/>
  <c r="J55" i="5"/>
  <c r="J62" i="5"/>
  <c r="J69" i="5"/>
  <c r="J65" i="5"/>
  <c r="K65" i="5" s="1"/>
  <c r="J58" i="5"/>
  <c r="J51" i="5"/>
  <c r="J44" i="5"/>
  <c r="J37" i="5"/>
  <c r="J30" i="5"/>
  <c r="J23" i="5"/>
  <c r="J16" i="5"/>
  <c r="J72" i="5" l="1"/>
  <c r="K30" i="5"/>
  <c r="O30" i="5" s="1"/>
  <c r="K37" i="5"/>
  <c r="O37" i="5" s="1"/>
  <c r="K44" i="5"/>
  <c r="O44" i="5" s="1"/>
  <c r="K23" i="5"/>
  <c r="O23" i="5" s="1"/>
  <c r="K51" i="5"/>
  <c r="O51" i="5" s="1"/>
  <c r="K58" i="5"/>
  <c r="O58" i="5" s="1"/>
  <c r="O9" i="5"/>
  <c r="O65" i="5"/>
  <c r="I67" i="5"/>
  <c r="H67" i="5"/>
  <c r="G67" i="5"/>
  <c r="F67" i="5"/>
  <c r="E67" i="5"/>
  <c r="D67" i="5"/>
  <c r="C67" i="5"/>
  <c r="I60" i="5"/>
  <c r="H60" i="5"/>
  <c r="G60" i="5"/>
  <c r="F60" i="5"/>
  <c r="E60" i="5"/>
  <c r="D60" i="5"/>
  <c r="C60" i="5"/>
  <c r="I53" i="5"/>
  <c r="H53" i="5"/>
  <c r="G53" i="5"/>
  <c r="F53" i="5"/>
  <c r="E53" i="5"/>
  <c r="D53" i="5"/>
  <c r="C53" i="5"/>
  <c r="I46" i="5"/>
  <c r="H46" i="5"/>
  <c r="G46" i="5"/>
  <c r="F46" i="5"/>
  <c r="E46" i="5"/>
  <c r="D46" i="5"/>
  <c r="C46" i="5"/>
  <c r="I39" i="5"/>
  <c r="H39" i="5"/>
  <c r="G39" i="5"/>
  <c r="F39" i="5"/>
  <c r="E39" i="5"/>
  <c r="D39" i="5"/>
  <c r="C39" i="5"/>
  <c r="I32" i="5"/>
  <c r="H32" i="5"/>
  <c r="G32" i="5"/>
  <c r="F32" i="5"/>
  <c r="E32" i="5"/>
  <c r="D32" i="5"/>
  <c r="C32" i="5"/>
  <c r="I25" i="5"/>
  <c r="H25" i="5"/>
  <c r="G25" i="5"/>
  <c r="F25" i="5"/>
  <c r="E25" i="5"/>
  <c r="D25" i="5"/>
  <c r="C25" i="5"/>
  <c r="I18" i="5"/>
  <c r="D18" i="5"/>
  <c r="C18" i="5"/>
  <c r="J68" i="5"/>
  <c r="J61" i="5"/>
  <c r="J54" i="5"/>
  <c r="J47" i="5"/>
  <c r="D142" i="5"/>
  <c r="J40" i="5"/>
  <c r="J33" i="5"/>
  <c r="J26" i="5"/>
  <c r="D139" i="5"/>
  <c r="D143" i="5" l="1"/>
  <c r="D141" i="5"/>
  <c r="D140" i="5"/>
  <c r="D144" i="5"/>
  <c r="D145" i="5"/>
  <c r="J19" i="5" l="1"/>
  <c r="K16" i="5"/>
  <c r="O16" i="5" s="1"/>
  <c r="J12" i="5"/>
  <c r="J73" i="5" s="1"/>
  <c r="D137" i="5" l="1"/>
  <c r="D138" i="5"/>
  <c r="L161" i="5"/>
  <c r="D8" i="5" l="1"/>
  <c r="E8" i="5" s="1"/>
  <c r="F8" i="5" s="1"/>
  <c r="G8" i="5" s="1"/>
  <c r="H8" i="5" s="1"/>
  <c r="I8" i="5" s="1"/>
  <c r="C15" i="5" s="1"/>
  <c r="D15" i="5" s="1"/>
  <c r="E15" i="5" s="1"/>
  <c r="F15" i="5" s="1"/>
  <c r="G15" i="5" s="1"/>
  <c r="H15" i="5" s="1"/>
  <c r="I15" i="5" s="1"/>
  <c r="C22" i="5" s="1"/>
  <c r="D22" i="5" s="1"/>
  <c r="E22" i="5" s="1"/>
  <c r="F22" i="5" s="1"/>
  <c r="G22" i="5" s="1"/>
  <c r="H22" i="5" s="1"/>
  <c r="I22" i="5" s="1"/>
  <c r="C29" i="5" s="1"/>
  <c r="D29" i="5" s="1"/>
  <c r="E29" i="5" s="1"/>
  <c r="F29" i="5" s="1"/>
  <c r="G29" i="5" s="1"/>
  <c r="H29" i="5" s="1"/>
  <c r="I29" i="5" s="1"/>
  <c r="C36" i="5" s="1"/>
  <c r="D36" i="5" s="1"/>
  <c r="E36" i="5" s="1"/>
  <c r="F36" i="5" s="1"/>
  <c r="G36" i="5" s="1"/>
  <c r="H36" i="5" s="1"/>
  <c r="I36" i="5" s="1"/>
  <c r="C43" i="5" s="1"/>
  <c r="D43" i="5" s="1"/>
  <c r="E43" i="5" s="1"/>
  <c r="F43" i="5" s="1"/>
  <c r="G43" i="5" s="1"/>
  <c r="H43" i="5" s="1"/>
  <c r="I43" i="5" s="1"/>
  <c r="C50" i="5" s="1"/>
  <c r="D50" i="5" s="1"/>
  <c r="E50" i="5" s="1"/>
  <c r="F50" i="5" s="1"/>
  <c r="G50" i="5" s="1"/>
  <c r="H50" i="5" s="1"/>
  <c r="I50" i="5" s="1"/>
  <c r="C57" i="5" s="1"/>
  <c r="D57" i="5" s="1"/>
  <c r="E57" i="5" s="1"/>
  <c r="F57" i="5" s="1"/>
  <c r="G57" i="5" s="1"/>
  <c r="H57" i="5" s="1"/>
  <c r="I57" i="5" s="1"/>
  <c r="C64" i="5" s="1"/>
  <c r="D64" i="5" s="1"/>
  <c r="E64" i="5" s="1"/>
  <c r="F64" i="5" s="1"/>
  <c r="G64" i="5" s="1"/>
  <c r="H64" i="5" s="1"/>
  <c r="I64" i="5" s="1"/>
  <c r="C182" i="5" l="1"/>
  <c r="H182" i="5" s="1"/>
  <c r="L182" i="5" s="1"/>
  <c r="C181" i="5"/>
  <c r="H181" i="5" s="1"/>
  <c r="L181" i="5" s="1"/>
  <c r="D146" i="5" l="1"/>
  <c r="E173" i="5"/>
  <c r="G133" i="5"/>
  <c r="G132" i="5"/>
  <c r="F138" i="5" l="1"/>
  <c r="F137" i="5"/>
  <c r="F139" i="5"/>
  <c r="F144" i="5"/>
  <c r="F140" i="5"/>
  <c r="F145" i="5"/>
  <c r="F141" i="5"/>
  <c r="F143" i="5"/>
  <c r="F142" i="5"/>
  <c r="J143" i="5"/>
  <c r="J139" i="5"/>
  <c r="J144" i="5"/>
  <c r="J140" i="5"/>
  <c r="J141" i="5"/>
  <c r="J137" i="5"/>
  <c r="J145" i="5"/>
  <c r="J142" i="5"/>
  <c r="J138" i="5"/>
  <c r="M137" i="5" l="1"/>
  <c r="N137" i="5" s="1"/>
  <c r="M138" i="5"/>
  <c r="N138" i="5" s="1"/>
  <c r="M143" i="5"/>
  <c r="N143" i="5" s="1"/>
  <c r="M144" i="5"/>
  <c r="N144" i="5" s="1"/>
  <c r="M141" i="5"/>
  <c r="N141" i="5" s="1"/>
  <c r="M145" i="5"/>
  <c r="N145" i="5" s="1"/>
  <c r="M142" i="5"/>
  <c r="N142" i="5" s="1"/>
  <c r="M140" i="5"/>
  <c r="N140" i="5" s="1"/>
  <c r="M139" i="5"/>
  <c r="N139" i="5" s="1"/>
  <c r="J146" i="5"/>
  <c r="F146" i="5"/>
  <c r="M146" i="5" l="1"/>
  <c r="N146" i="5"/>
  <c r="F126" i="5" s="1"/>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<sst xmlns="http://schemas.openxmlformats.org/spreadsheetml/2006/main" count="212" uniqueCount="115">
  <si>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</si>
  <si>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</si>
  <si>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</si>
  <si>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</si>
  <si>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</si>
  <si>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</si>
  <si>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</si>
  <si>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</si>
  <si>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</si>
  <si>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</si>
  <si>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</si>
  <si>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</si>
  <si>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</si>
  <si>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</si>
  <si>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</si>
  <si>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</si>
  <si>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</si>
  <si>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</si>
  <si>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</si>
  <si>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</si>
  <si>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</si>
  <si>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</si>
  <si>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</si>
  <si>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</si>
  <si>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</si>
  <si>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</si>
  <si>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</si>
  <si>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</si>
  <si>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</si>
  <si>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</si>
  <si>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</si>
  <si>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</si>
  <si>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</si>
  <si>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</si>
  <si>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</si>
  <si>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</si>
  <si>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</si>
  <si>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</si>
  <si>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</si>
  <si>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</si>
  <si>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</si>
  <si>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</si>
  <si>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</si>
  <si>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</si>
  <si>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</si>
  <si>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</si>
  <si>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</si>
  <si>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</si>
  <si>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</si>
  <si>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</si>
  <si>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</si>
  <si>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</si>
  <si>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</si>
  <si>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</si>
  <si>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</si>
  <si>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</si>
  <si>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</si>
  <si>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</si>
  <si>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</si>
  <si>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</si>
  <si>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</si>
  <si>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</si>
  <si>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</si>
  <si>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</si>
  <si>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</si>
  <si>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</si>
  <si>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</si>
  <si>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</si>
  <si>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</si>
  <si>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</si>
  <si>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</si>
  <si>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</si>
  <si>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</si>
  <si>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</si>
  <si>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</si>
  <si>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</si>
  <si>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</si>
  <si>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</si>
  <si>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</si>
  <si>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</si>
  <si>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</si>
  <si>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</si>
  <si>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</si>
  <si>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</si>
  <si>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</si>
  <si>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</si>
  <si>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</si>
  <si>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</si>
  <si>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</si>
  <si>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８月１日の週</t>
    <rPh sb="1" eb="2">
      <t>ガツ</t>
    </rPh>
    <rPh sb="3" eb="4">
      <t>ニチ</t>
    </rPh>
    <rPh sb="5" eb="6">
      <t>シュウ</t>
    </rPh>
    <phoneticPr fontId="2"/>
  </si>
  <si>
    <t>８月８日の週</t>
    <rPh sb="1" eb="2">
      <t>ガツ</t>
    </rPh>
    <rPh sb="3" eb="4">
      <t>ニチ</t>
    </rPh>
    <rPh sb="5" eb="6">
      <t>シュウ</t>
    </rPh>
    <phoneticPr fontId="2"/>
  </si>
  <si>
    <t>８月15日の週</t>
    <rPh sb="1" eb="2">
      <t>ガツ</t>
    </rPh>
    <rPh sb="4" eb="5">
      <t>ニチ</t>
    </rPh>
    <rPh sb="6" eb="7">
      <t>シュウ</t>
    </rPh>
    <phoneticPr fontId="2"/>
  </si>
  <si>
    <t>８月22日の週</t>
    <rPh sb="1" eb="2">
      <t>ガツ</t>
    </rPh>
    <rPh sb="4" eb="5">
      <t>ニチ</t>
    </rPh>
    <rPh sb="6" eb="7">
      <t>シュウ</t>
    </rPh>
    <phoneticPr fontId="2"/>
  </si>
  <si>
    <t>８月29日の週</t>
    <rPh sb="1" eb="2">
      <t>ガツ</t>
    </rPh>
    <rPh sb="4" eb="5">
      <t>ニチ</t>
    </rPh>
    <rPh sb="6" eb="7">
      <t>シュウ</t>
    </rPh>
    <phoneticPr fontId="2"/>
  </si>
  <si>
    <t>９月５日の週</t>
    <rPh sb="1" eb="2">
      <t>ガツ</t>
    </rPh>
    <rPh sb="3" eb="4">
      <t>ニチ</t>
    </rPh>
    <rPh sb="5" eb="6">
      <t>シュウ</t>
    </rPh>
    <phoneticPr fontId="2"/>
  </si>
  <si>
    <t>９月12日の週</t>
    <rPh sb="1" eb="2">
      <t>ガツ</t>
    </rPh>
    <rPh sb="4" eb="5">
      <t>ニチ</t>
    </rPh>
    <rPh sb="6" eb="7">
      <t>シュウ</t>
    </rPh>
    <phoneticPr fontId="2"/>
  </si>
  <si>
    <t>９月19日の週</t>
    <rPh sb="1" eb="2">
      <t>ガツ</t>
    </rPh>
    <rPh sb="4" eb="5">
      <t>ニチ</t>
    </rPh>
    <rPh sb="6" eb="7">
      <t>シュウ</t>
    </rPh>
    <phoneticPr fontId="2"/>
  </si>
  <si>
    <t>９月26日の週</t>
    <rPh sb="1" eb="2">
      <t>ガツ</t>
    </rPh>
    <rPh sb="4" eb="5">
      <t>ニチ</t>
    </rPh>
    <rPh sb="6" eb="7">
      <t>シュウ</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</si>
  <si>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</si>
  <si>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</si>
  <si>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</si>
  <si>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</si>
  <si>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8月1日から10月2日の期間において、別紙報告書のとおりコロナウイルスワクチンの接種を実施したため、以下のとおり請求する。</t>
    <rPh sb="2" eb="3">
      <t>ガツ</t>
    </rPh>
    <rPh sb="3" eb="5">
      <t>ツイタチ</t>
    </rPh>
    <rPh sb="13" eb="15">
      <t>キカン</t>
    </rPh>
    <rPh sb="41" eb="43">
      <t>セッシュ</t>
    </rPh>
    <rPh sb="44" eb="46">
      <t>ジッシ</t>
    </rPh>
    <rPh sb="51" eb="53">
      <t>イカ</t>
    </rPh>
    <rPh sb="57" eb="59">
      <t>セイキュウ</t>
    </rPh>
    <phoneticPr fontId="2"/>
  </si>
  <si>
    <t>8月1日から10月2日の間</t>
    <rPh sb="1" eb="2">
      <t>ガツ</t>
    </rPh>
    <rPh sb="3" eb="4">
      <t>ニチ</t>
    </rPh>
    <rPh sb="12" eb="13">
      <t>アイダ</t>
    </rPh>
    <phoneticPr fontId="2"/>
  </si>
  <si>
    <t>8月1日から10月2日の間</t>
    <rPh sb="1" eb="2">
      <t>ガツ</t>
    </rPh>
    <rPh sb="2" eb="4">
      <t>ツイタチ</t>
    </rPh>
    <rPh sb="12" eb="13">
      <t>アイダ</t>
    </rPh>
    <phoneticPr fontId="2"/>
  </si>
  <si>
    <t>(1/2)</t>
    <phoneticPr fontId="2"/>
  </si>
  <si>
    <t>(2/2)</t>
    <phoneticPr fontId="2"/>
  </si>
  <si>
    <t>富山県知事　新田　八朗　様</t>
    <rPh sb="0" eb="2">
      <t>トヤマ</t>
    </rPh>
    <rPh sb="2" eb="5">
      <t>ケンチジ</t>
    </rPh>
    <rPh sb="6" eb="8">
      <t>ニッタ</t>
    </rPh>
    <rPh sb="9" eb="11">
      <t>ハチロウ</t>
    </rPh>
    <rPh sb="12" eb="13">
      <t>サマ</t>
    </rPh>
    <phoneticPr fontId="2"/>
  </si>
  <si>
    <t>所在地</t>
    <rPh sb="0" eb="3">
      <t>ショザイチ</t>
    </rPh>
    <phoneticPr fontId="2"/>
  </si>
  <si>
    <t>発行責任者</t>
    <rPh sb="0" eb="2">
      <t>ハッコウ</t>
    </rPh>
    <rPh sb="2" eb="5">
      <t>セキニンシャ</t>
    </rPh>
    <phoneticPr fontId="2"/>
  </si>
  <si>
    <t>役職・氏名</t>
    <rPh sb="0" eb="2">
      <t>ヤクショク</t>
    </rPh>
    <rPh sb="3" eb="5">
      <t>シメイ</t>
    </rPh>
    <phoneticPr fontId="2"/>
  </si>
  <si>
    <t>連絡先</t>
    <rPh sb="0" eb="3">
      <t>レンラクサキ</t>
    </rPh>
    <phoneticPr fontId="2"/>
  </si>
  <si>
    <t>担当者</t>
    <rPh sb="0" eb="3">
      <t>タントウシャ</t>
    </rPh>
    <phoneticPr fontId="2"/>
  </si>
  <si>
    <t>所属・氏名</t>
    <rPh sb="0" eb="2">
      <t>ショゾク</t>
    </rPh>
    <rPh sb="3" eb="5">
      <t>シメイ</t>
    </rPh>
    <phoneticPr fontId="2"/>
  </si>
  <si>
    <t>（発行責任者及び担当者）</t>
    <rPh sb="1" eb="3">
      <t>ハッコウ</t>
    </rPh>
    <rPh sb="3" eb="6">
      <t>セキニンシャ</t>
    </rPh>
    <rPh sb="6" eb="7">
      <t>オヨ</t>
    </rPh>
    <rPh sb="8" eb="11">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</si>
</sst>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m/d"/>
    <numFmt numFmtId="177" formatCode="General&quot;日&quot;"/>
    <numFmt numFmtId="178" formatCode="General&quot;週&quot;"/>
    <numFmt numFmtId="179" formatCode="#,##0&quot;円&quot;;[Red]\-#,##0"/>
    <numFmt numFmtId="180" formatCode="#,##0&quot;回&quot;;[Red]\-#,##0"/>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38" fontId="8" fillId="0" borderId="1" xfId="1" applyFont="1" applyBorder="1">
      <alignment vertical="center"/>
    </xf>
    <xf numFmtId="38" fontId="8" fillId="4" borderId="1" xfId="1" applyFont="1" applyFill="1" applyBorder="1">
      <alignment vertical="center"/>
    </xf>
    <xf numFmtId="0" fontId="22"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9" fillId="0" borderId="0" xfId="0" applyFont="1">
      <alignment vertical="center"/>
    </xf>
    <xf numFmtId="0" fontId="0" fillId="0" borderId="0" xfId="0">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5"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3" xfId="0" applyFont="1" applyBorder="1">
      <alignment vertical="center"/>
    </xf>
    <xf numFmtId="0" fontId="6" fillId="0" borderId="0" xfId="0" applyFont="1">
      <alignment vertical="center"/>
    </xf>
    <xf numFmtId="0" fontId="24" fillId="0" borderId="0" xfId="0" applyFont="1">
      <alignment vertical="center"/>
    </xf>
    <xf numFmtId="0" fontId="0" fillId="0" borderId="5" xfId="0" applyBorder="1">
      <alignment vertical="center"/>
    </xf>
    <xf numFmtId="0" fontId="31" fillId="0" borderId="0" xfId="0" applyFont="1" applyAlignment="1">
      <alignment horizontal="right" vertical="center"/>
    </xf>
    <xf numFmtId="0" fontId="11" fillId="0" borderId="5" xfId="2" applyFont="1" applyBorder="1">
      <alignment vertical="center"/>
    </xf>
    <xf numFmtId="177" fontId="11" fillId="0" borderId="7" xfId="1" applyNumberFormat="1" applyFont="1" applyBorder="1" applyAlignment="1">
      <alignment horizontal="right" vertical="center"/>
    </xf>
    <xf numFmtId="177" fontId="11" fillId="0" borderId="3" xfId="1" applyNumberFormat="1" applyFont="1" applyBorder="1" applyAlignment="1">
      <alignment horizontal="right" vertical="center"/>
    </xf>
    <xf numFmtId="177" fontId="11" fillId="0" borderId="13" xfId="1" applyNumberFormat="1" applyFont="1" applyBorder="1" applyAlignment="1">
      <alignment horizontal="right" vertical="center"/>
    </xf>
    <xf numFmtId="0" fontId="31" fillId="0" borderId="0" xfId="0" applyFont="1">
      <alignment vertical="center"/>
    </xf>
    <xf numFmtId="0" fontId="29" fillId="0" borderId="0" xfId="0" applyFont="1">
      <alignment vertical="center"/>
    </xf>
    <xf numFmtId="0" fontId="27" fillId="0" borderId="5" xfId="0" applyFont="1" applyBorder="1">
      <alignment vertical="center"/>
    </xf>
    <xf numFmtId="0" fontId="11" fillId="0" borderId="1" xfId="0" applyFont="1" applyBorder="1" applyAlignment="1">
      <alignment horizontal="center" vertical="center"/>
    </xf>
    <xf numFmtId="0" fontId="0" fillId="0" borderId="0" xfId="0">
      <alignment vertical="center"/>
    </xf>
    <xf numFmtId="0" fontId="11" fillId="0" borderId="1" xfId="0" applyFont="1" applyBorder="1" applyAlignment="1">
      <alignment horizontal="center" vertical="center"/>
    </xf>
    <xf numFmtId="0" fontId="11" fillId="0" borderId="5" xfId="2" applyFont="1" applyBorder="1">
      <alignment vertical="center"/>
    </xf>
    <xf numFmtId="179" fontId="11" fillId="0" borderId="7" xfId="1" applyNumberFormat="1" applyFont="1" applyBorder="1" applyAlignment="1">
      <alignment horizontal="right" vertical="center"/>
    </xf>
    <xf numFmtId="179" fontId="11" fillId="0" borderId="3" xfId="1" applyNumberFormat="1" applyFont="1" applyBorder="1" applyAlignment="1">
      <alignment horizontal="right" vertical="center"/>
    </xf>
    <xf numFmtId="179" fontId="11" fillId="0" borderId="13" xfId="1" applyNumberFormat="1" applyFont="1" applyBorder="1" applyAlignment="1">
      <alignment horizontal="right" vertical="center"/>
    </xf>
    <xf numFmtId="38" fontId="8" fillId="0" borderId="1" xfId="1" applyFont="1" applyFill="1" applyBorder="1" applyAlignment="1">
      <alignment horizontal="left" vertical="center"/>
    </xf>
    <xf numFmtId="0" fontId="9" fillId="0" borderId="0" xfId="0" applyFont="1">
      <alignment vertical="center"/>
    </xf>
    <xf numFmtId="0" fontId="11" fillId="0" borderId="0" xfId="0" applyFont="1">
      <alignment vertical="center"/>
    </xf>
    <xf numFmtId="0" fontId="0" fillId="0" borderId="0" xfId="0">
      <alignment vertical="center"/>
    </xf>
    <xf numFmtId="0" fontId="25" fillId="0" borderId="0" xfId="0" applyFont="1">
      <alignment vertical="center"/>
    </xf>
    <xf numFmtId="0" fontId="10" fillId="0" borderId="0" xfId="0" applyFont="1" applyBorder="1">
      <alignment vertical="center"/>
    </xf>
    <xf numFmtId="0" fontId="10" fillId="0" borderId="14" xfId="0" applyFont="1" applyBorder="1">
      <alignment vertical="center"/>
    </xf>
    <xf numFmtId="0" fontId="11" fillId="0" borderId="0" xfId="0" applyFont="1">
      <alignment vertical="center"/>
    </xf>
    <xf numFmtId="0" fontId="0" fillId="0" borderId="0" xfId="0">
      <alignment vertical="center"/>
    </xf>
    <xf numFmtId="0" fontId="11" fillId="0" borderId="5" xfId="2"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0" xfId="1" applyFont="1" applyFill="1" applyBorder="1">
      <alignment vertical="center"/>
    </xf>
    <xf numFmtId="38" fontId="8" fillId="4" borderId="11" xfId="1" applyFont="1" applyFill="1" applyBorder="1">
      <alignment vertical="center"/>
    </xf>
    <xf numFmtId="0" fontId="0" fillId="0" borderId="0" xfId="0">
      <alignment vertical="center"/>
    </xf>
    <xf numFmtId="0" fontId="32" fillId="0" borderId="0" xfId="0" applyFont="1">
      <alignment vertical="center"/>
    </xf>
    <xf numFmtId="0" fontId="25" fillId="0" borderId="14" xfId="0" applyFont="1" applyBorder="1">
      <alignment vertical="center"/>
    </xf>
    <xf numFmtId="0" fontId="25" fillId="0" borderId="0" xfId="0" applyFont="1">
      <alignment vertical="center"/>
    </xf>
    <xf numFmtId="0" fontId="0" fillId="0" borderId="0" xfId="0">
      <alignment vertical="center"/>
    </xf>
    <xf numFmtId="0" fontId="17"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0" fontId="0" fillId="0" borderId="0" xfId="0">
      <alignment vertical="center"/>
    </xf>
    <xf numFmtId="0" fontId="11" fillId="0" borderId="0" xfId="0" applyFont="1">
      <alignment vertical="center"/>
    </xf>
    <xf numFmtId="0" fontId="11" fillId="0" borderId="5" xfId="2" applyFont="1" applyBorder="1">
      <alignment vertical="center"/>
    </xf>
    <xf numFmtId="0" fontId="11" fillId="0" borderId="5" xfId="0" applyFont="1" applyFill="1" applyBorder="1">
      <alignment vertical="center"/>
    </xf>
    <xf numFmtId="0" fontId="11" fillId="5" borderId="1" xfId="0" applyFont="1" applyFill="1" applyBorder="1" applyAlignment="1">
      <alignment vertical="center"/>
    </xf>
    <xf numFmtId="38" fontId="8" fillId="0" borderId="1" xfId="1" applyFont="1" applyFill="1" applyBorder="1" applyAlignment="1">
      <alignment horizontal="lef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8" fillId="0" borderId="1" xfId="0" applyFont="1" applyBorder="1" applyAlignment="1">
      <alignment horizontal="center" vertical="center"/>
    </xf>
    <xf numFmtId="38" fontId="8" fillId="0" borderId="10" xfId="1" applyFont="1" applyBorder="1" applyAlignment="1">
      <alignment vertical="center"/>
    </xf>
    <xf numFmtId="38" fontId="8" fillId="0" borderId="11" xfId="1" applyFont="1" applyBorder="1" applyAlignment="1">
      <alignment vertical="center"/>
    </xf>
    <xf numFmtId="38" fontId="8" fillId="0" borderId="10" xfId="1" applyFont="1" applyBorder="1">
      <alignment vertical="center"/>
    </xf>
    <xf numFmtId="38" fontId="8" fillId="0" borderId="11" xfId="1" applyFont="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4" fillId="0" borderId="0" xfId="0" applyFont="1" applyAlignment="1">
      <alignment vertical="top" wrapText="1"/>
    </xf>
    <xf numFmtId="0" fontId="11" fillId="3" borderId="7" xfId="2" applyFont="1" applyFill="1" applyBorder="1">
      <alignment vertical="center"/>
    </xf>
    <xf numFmtId="0" fontId="25" fillId="0" borderId="0" xfId="0" applyFont="1" applyAlignment="1">
      <alignment vertical="center"/>
    </xf>
    <xf numFmtId="0" fontId="25" fillId="0" borderId="6" xfId="0" applyFont="1" applyBorder="1">
      <alignment vertical="center"/>
    </xf>
    <xf numFmtId="0" fontId="25" fillId="0" borderId="7" xfId="0" applyFont="1" applyBorder="1">
      <alignment vertical="center"/>
    </xf>
    <xf numFmtId="0" fontId="25" fillId="0" borderId="12" xfId="0" applyFont="1" applyBorder="1">
      <alignment vertical="center"/>
    </xf>
    <xf numFmtId="0" fontId="11" fillId="3" borderId="5" xfId="0" applyFont="1" applyFill="1" applyBorder="1" applyAlignment="1">
      <alignment horizontal="right" vertical="center"/>
    </xf>
    <xf numFmtId="5" fontId="24" fillId="0" borderId="5" xfId="2" applyNumberFormat="1" applyFont="1" applyBorder="1" applyAlignment="1">
      <alignment horizont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11" fillId="3" borderId="7" xfId="2" applyFont="1" applyFill="1" applyBorder="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180" fontId="11" fillId="0" borderId="5" xfId="1" applyNumberFormat="1" applyFont="1" applyBorder="1">
      <alignment vertical="center"/>
    </xf>
    <xf numFmtId="179" fontId="11" fillId="0" borderId="7" xfId="1" applyNumberFormat="1" applyFont="1" applyBorder="1" applyAlignment="1">
      <alignment horizontal="right" vertical="center"/>
    </xf>
    <xf numFmtId="38" fontId="11" fillId="0" borderId="1" xfId="1" applyFont="1" applyBorder="1" applyAlignment="1">
      <alignment horizontal="center" vertical="center"/>
    </xf>
    <xf numFmtId="49" fontId="11" fillId="3" borderId="1" xfId="1" applyNumberFormat="1" applyFont="1" applyFill="1" applyBorder="1" applyAlignment="1">
      <alignment horizontal="center" vertical="center"/>
    </xf>
    <xf numFmtId="0" fontId="11" fillId="0" borderId="0" xfId="0" applyFont="1">
      <alignment vertical="center"/>
    </xf>
    <xf numFmtId="38" fontId="11" fillId="3" borderId="1" xfId="1" applyFont="1" applyFill="1" applyBorder="1" applyAlignment="1">
      <alignment horizontal="center" vertical="center"/>
    </xf>
    <xf numFmtId="179" fontId="11" fillId="0" borderId="3" xfId="1" applyNumberFormat="1" applyFont="1" applyBorder="1" applyAlignment="1">
      <alignment horizontal="right" vertical="center"/>
    </xf>
    <xf numFmtId="180" fontId="11" fillId="0" borderId="13" xfId="1" applyNumberFormat="1" applyFont="1" applyBorder="1">
      <alignment vertical="center"/>
    </xf>
    <xf numFmtId="179" fontId="11" fillId="0" borderId="13" xfId="1" applyNumberFormat="1" applyFont="1" applyBorder="1">
      <alignment vertical="center"/>
    </xf>
    <xf numFmtId="0" fontId="11" fillId="3" borderId="1"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2" xfId="0" applyFont="1" applyFill="1" applyBorder="1" applyAlignment="1">
      <alignment horizontal="center" vertical="center"/>
    </xf>
    <xf numFmtId="49" fontId="11" fillId="3" borderId="6"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xf>
    <xf numFmtId="49" fontId="11" fillId="3" borderId="12" xfId="0" applyNumberFormat="1"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12" xfId="0" applyFont="1" applyFill="1" applyBorder="1" applyAlignment="1">
      <alignment horizontal="center" vertical="center"/>
    </xf>
    <xf numFmtId="0" fontId="0" fillId="0" borderId="0" xfId="0">
      <alignment vertical="center"/>
    </xf>
    <xf numFmtId="0" fontId="8" fillId="0" borderId="1" xfId="0" applyFont="1" applyBorder="1" applyAlignment="1">
      <alignment horizontal="left" vertical="center"/>
    </xf>
    <xf numFmtId="0" fontId="10" fillId="0" borderId="5" xfId="0" applyFont="1" applyBorder="1" applyAlignment="1">
      <alignment horizontal="center" vertical="center" wrapText="1"/>
    </xf>
    <xf numFmtId="0" fontId="28" fillId="3" borderId="5" xfId="0" applyFont="1" applyFill="1" applyBorder="1">
      <alignment vertical="center"/>
    </xf>
    <xf numFmtId="0" fontId="11" fillId="3" borderId="5" xfId="0" applyFont="1" applyFill="1" applyBorder="1">
      <alignment vertical="center"/>
    </xf>
    <xf numFmtId="0" fontId="30" fillId="0" borderId="0" xfId="0" applyFont="1" applyAlignment="1">
      <alignment horizontal="right" vertical="center"/>
    </xf>
    <xf numFmtId="0" fontId="22" fillId="0" borderId="5" xfId="0" applyFont="1" applyBorder="1" applyAlignment="1">
      <alignment horizontal="center" vertical="center" wrapText="1"/>
    </xf>
    <xf numFmtId="180" fontId="11" fillId="0" borderId="7" xfId="1" applyNumberFormat="1" applyFont="1" applyBorder="1">
      <alignment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179" fontId="11" fillId="0" borderId="5" xfId="1" applyNumberFormat="1" applyFont="1" applyBorder="1">
      <alignment vertical="center"/>
    </xf>
    <xf numFmtId="179" fontId="11" fillId="0" borderId="5" xfId="1" applyNumberFormat="1" applyFont="1"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180" fontId="11" fillId="0" borderId="0" xfId="1" applyNumberFormat="1" applyFont="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11" fillId="0" borderId="1" xfId="0" applyFont="1" applyBorder="1" applyAlignment="1">
      <alignment horizontal="center" vertical="center"/>
    </xf>
    <xf numFmtId="0" fontId="11" fillId="3" borderId="1" xfId="0" applyFont="1" applyFill="1" applyBorder="1">
      <alignment vertical="center"/>
    </xf>
    <xf numFmtId="38" fontId="9" fillId="0" borderId="0" xfId="0" applyNumberFormat="1" applyFont="1">
      <alignment vertical="center"/>
    </xf>
    <xf numFmtId="0" fontId="9" fillId="0" borderId="0" xfId="0" applyFont="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16"/>
  <sheetViews>
    <sheetView tabSelected="1" view="pageBreakPreview" topLeftCell="A132" zoomScale="55" zoomScaleNormal="55" zoomScaleSheetLayoutView="55" workbookViewId="0">
      <selection activeCell="L150" sqref="L150:N150"/>
    </sheetView>
  </sheetViews>
  <sheetFormatPr defaultRowHeight="18.75" x14ac:dyDescent="0.4"/>
  <cols>
    <col min="1" max="1" width="38.75" style="32" customWidth="1"/>
    <col min="2" max="2" width="11.25" style="71" customWidth="1"/>
    <col min="3" max="8" width="9.375" style="32" bestFit="1" customWidth="1"/>
    <col min="9" max="9" width="9.125" style="32" bestFit="1" customWidth="1"/>
    <col min="10" max="10" width="13" style="32" bestFit="1" customWidth="1"/>
    <col min="11" max="11" width="14.125" style="32" customWidth="1"/>
    <col min="12" max="12" width="15.875" style="32" customWidth="1"/>
    <col min="13" max="13" width="14" style="32" customWidth="1"/>
    <col min="14" max="14" width="24.625" style="32" customWidth="1"/>
    <col min="15" max="15" width="10.125" style="32" customWidth="1"/>
    <col min="16" max="16384" width="9" style="32"/>
  </cols>
  <sheetData>
    <row r="1" spans="1:15" ht="42" customHeight="1" x14ac:dyDescent="0.4">
      <c r="A1" s="60" t="s">
        <v>52</v>
      </c>
      <c r="B1" s="60"/>
      <c r="C1" s="155" t="s">
        <v>55</v>
      </c>
      <c r="D1" s="156"/>
      <c r="E1" s="156"/>
      <c r="F1" s="156"/>
      <c r="G1" s="156"/>
      <c r="H1" s="156"/>
      <c r="I1" s="156"/>
      <c r="J1" s="156"/>
      <c r="N1" s="36" t="s">
        <v>45</v>
      </c>
    </row>
    <row r="2" spans="1:15" ht="77.25" customHeight="1" x14ac:dyDescent="0.4">
      <c r="A2" s="18" t="s">
        <v>33</v>
      </c>
      <c r="B2" s="18"/>
      <c r="C2" s="18"/>
      <c r="D2" s="18"/>
      <c r="E2" s="18"/>
      <c r="F2" s="18"/>
      <c r="G2" s="18"/>
      <c r="H2" s="18"/>
      <c r="I2" s="18"/>
      <c r="J2" s="18"/>
      <c r="K2" s="18"/>
      <c r="L2" s="18"/>
      <c r="N2" s="19" t="s">
        <v>105</v>
      </c>
    </row>
    <row r="3" spans="1:15" s="62" customFormat="1" ht="45" customHeight="1" x14ac:dyDescent="0.4">
      <c r="A3" s="18"/>
      <c r="B3" s="18"/>
      <c r="C3" s="18"/>
      <c r="D3" s="18"/>
      <c r="E3" s="18"/>
      <c r="F3" s="18"/>
      <c r="G3" s="18"/>
      <c r="H3" s="18"/>
      <c r="I3" s="18"/>
      <c r="J3" s="18"/>
      <c r="K3" s="18"/>
      <c r="L3" s="18"/>
      <c r="N3" s="19"/>
    </row>
    <row r="4" spans="1:15" s="62" customFormat="1" ht="45" customHeight="1" x14ac:dyDescent="0.4">
      <c r="A4" s="18" t="s">
        <v>59</v>
      </c>
      <c r="B4" s="18"/>
      <c r="C4" s="18"/>
      <c r="D4" s="18"/>
      <c r="E4" s="18"/>
      <c r="F4" s="18"/>
      <c r="G4" s="18"/>
      <c r="H4" s="18"/>
      <c r="I4" s="18"/>
      <c r="J4" s="18"/>
      <c r="K4" s="18"/>
      <c r="L4" s="18"/>
      <c r="N4" s="19"/>
    </row>
    <row r="5" spans="1:15" s="62" customFormat="1" ht="45" customHeight="1" x14ac:dyDescent="0.4">
      <c r="A5" s="18"/>
      <c r="B5" s="18"/>
      <c r="C5" s="18"/>
      <c r="D5" s="18"/>
      <c r="E5" s="18"/>
      <c r="F5" s="18"/>
      <c r="G5" s="18"/>
      <c r="H5" s="18"/>
      <c r="I5" s="18"/>
      <c r="J5" s="18"/>
      <c r="K5" s="18"/>
      <c r="L5" s="18"/>
      <c r="N5" s="19"/>
    </row>
    <row r="6" spans="1:15" ht="24" x14ac:dyDescent="0.4">
      <c r="A6" s="20"/>
      <c r="B6" s="20"/>
      <c r="C6" s="20"/>
      <c r="D6" s="20"/>
      <c r="E6" s="20"/>
      <c r="F6" s="20"/>
      <c r="G6" s="20"/>
      <c r="H6" s="20"/>
      <c r="I6" s="20"/>
      <c r="J6" s="105" t="s">
        <v>7</v>
      </c>
      <c r="K6" s="107" t="s">
        <v>42</v>
      </c>
      <c r="L6" s="109" t="s">
        <v>8</v>
      </c>
      <c r="M6" s="109"/>
      <c r="N6" s="109"/>
    </row>
    <row r="7" spans="1:15" ht="27.75" customHeight="1" x14ac:dyDescent="0.4">
      <c r="A7" s="20"/>
      <c r="B7" s="20"/>
      <c r="C7" s="24" t="s">
        <v>0</v>
      </c>
      <c r="D7" s="24" t="s">
        <v>1</v>
      </c>
      <c r="E7" s="24" t="s">
        <v>2</v>
      </c>
      <c r="F7" s="24" t="s">
        <v>3</v>
      </c>
      <c r="G7" s="24" t="s">
        <v>4</v>
      </c>
      <c r="H7" s="24" t="s">
        <v>5</v>
      </c>
      <c r="I7" s="24" t="s">
        <v>6</v>
      </c>
      <c r="J7" s="106"/>
      <c r="K7" s="108"/>
      <c r="L7" s="109"/>
      <c r="M7" s="109"/>
      <c r="N7" s="109"/>
    </row>
    <row r="8" spans="1:15" ht="27.75" customHeight="1" x14ac:dyDescent="0.4">
      <c r="A8" s="20"/>
      <c r="B8" s="20"/>
      <c r="C8" s="21">
        <v>44409</v>
      </c>
      <c r="D8" s="21">
        <f>C8+1</f>
        <v>44410</v>
      </c>
      <c r="E8" s="21">
        <f t="shared" ref="E8:H64" si="0">D8+1</f>
        <v>44411</v>
      </c>
      <c r="F8" s="21">
        <f t="shared" si="0"/>
        <v>44412</v>
      </c>
      <c r="G8" s="21">
        <f t="shared" si="0"/>
        <v>44413</v>
      </c>
      <c r="H8" s="21">
        <f t="shared" si="0"/>
        <v>44414</v>
      </c>
      <c r="I8" s="21">
        <f>H8+1</f>
        <v>44415</v>
      </c>
      <c r="J8" s="23"/>
      <c r="K8" s="23"/>
      <c r="L8" s="104"/>
      <c r="M8" s="104"/>
      <c r="N8" s="104"/>
      <c r="O8" s="7"/>
    </row>
    <row r="9" spans="1:15" ht="27.75" customHeight="1" x14ac:dyDescent="0.4">
      <c r="A9" s="37" t="s">
        <v>56</v>
      </c>
      <c r="B9" s="79" t="s">
        <v>65</v>
      </c>
      <c r="C9" s="35"/>
      <c r="D9" s="35"/>
      <c r="E9" s="35"/>
      <c r="F9" s="35"/>
      <c r="G9" s="35"/>
      <c r="H9" s="35"/>
      <c r="I9" s="35"/>
      <c r="J9" s="112">
        <f>SUM(C9:I10)</f>
        <v>0</v>
      </c>
      <c r="K9" s="164" t="str">
        <f>IF(J9&lt;100,"100回未満",IF(J9&lt;150,"100回以上","150回以上"))</f>
        <v>100回未満</v>
      </c>
      <c r="L9" s="104"/>
      <c r="M9" s="104"/>
      <c r="N9" s="104"/>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s="71" customFormat="1" ht="27.75" customHeight="1" x14ac:dyDescent="0.4">
      <c r="A10" s="37" t="s">
        <v>56</v>
      </c>
      <c r="B10" s="79" t="s">
        <v>66</v>
      </c>
      <c r="C10" s="35"/>
      <c r="D10" s="35"/>
      <c r="E10" s="35"/>
      <c r="F10" s="35"/>
      <c r="G10" s="35"/>
      <c r="H10" s="35"/>
      <c r="I10" s="35"/>
      <c r="J10" s="113"/>
      <c r="K10" s="165"/>
      <c r="L10" s="104"/>
      <c r="M10" s="104"/>
      <c r="N10" s="104"/>
      <c r="O10" s="7"/>
    </row>
    <row r="11" spans="1:15" s="71" customFormat="1" ht="27.75" hidden="1" customHeight="1" x14ac:dyDescent="0.4">
      <c r="A11" s="37"/>
      <c r="B11" s="79"/>
      <c r="C11" s="35">
        <f t="shared" ref="C11:I11" si="1">C9+C10</f>
        <v>0</v>
      </c>
      <c r="D11" s="35">
        <f t="shared" si="1"/>
        <v>0</v>
      </c>
      <c r="E11" s="35">
        <f t="shared" si="1"/>
        <v>0</v>
      </c>
      <c r="F11" s="35">
        <f t="shared" si="1"/>
        <v>0</v>
      </c>
      <c r="G11" s="35">
        <f t="shared" si="1"/>
        <v>0</v>
      </c>
      <c r="H11" s="35">
        <f t="shared" si="1"/>
        <v>0</v>
      </c>
      <c r="I11" s="35">
        <f t="shared" si="1"/>
        <v>0</v>
      </c>
      <c r="J11" s="22"/>
      <c r="K11" s="23"/>
      <c r="L11" s="104"/>
      <c r="M11" s="104"/>
      <c r="N11" s="104"/>
      <c r="O11" s="7"/>
    </row>
    <row r="12" spans="1:15" ht="27.75" customHeight="1" x14ac:dyDescent="0.4">
      <c r="A12" s="37" t="s">
        <v>57</v>
      </c>
      <c r="B12" s="80"/>
      <c r="C12" s="35"/>
      <c r="D12" s="35"/>
      <c r="E12" s="35"/>
      <c r="F12" s="35"/>
      <c r="G12" s="35"/>
      <c r="H12" s="35"/>
      <c r="I12" s="35"/>
      <c r="J12" s="22">
        <f>SUM(C12:I12)</f>
        <v>0</v>
      </c>
      <c r="K12" s="23"/>
      <c r="L12" s="104"/>
      <c r="M12" s="104"/>
      <c r="N12" s="104"/>
      <c r="O12" s="7"/>
    </row>
    <row r="13" spans="1:15" ht="27.75" customHeight="1" x14ac:dyDescent="0.4">
      <c r="A13" s="37" t="s">
        <v>58</v>
      </c>
      <c r="B13" s="79" t="s">
        <v>65</v>
      </c>
      <c r="C13" s="35"/>
      <c r="D13" s="35"/>
      <c r="E13" s="35"/>
      <c r="F13" s="35"/>
      <c r="G13" s="35"/>
      <c r="H13" s="35"/>
      <c r="I13" s="35"/>
      <c r="J13" s="110">
        <f>SUM(C13:I13)+SUM(C14:I14)</f>
        <v>0</v>
      </c>
      <c r="K13" s="23"/>
      <c r="L13" s="104"/>
      <c r="M13" s="104"/>
      <c r="N13" s="104"/>
      <c r="O13" s="7"/>
    </row>
    <row r="14" spans="1:15" s="71" customFormat="1" ht="27.75" customHeight="1" x14ac:dyDescent="0.4">
      <c r="A14" s="78" t="s">
        <v>58</v>
      </c>
      <c r="B14" s="79" t="s">
        <v>66</v>
      </c>
      <c r="C14" s="35"/>
      <c r="D14" s="35"/>
      <c r="E14" s="35"/>
      <c r="F14" s="35"/>
      <c r="G14" s="35"/>
      <c r="H14" s="35"/>
      <c r="I14" s="35"/>
      <c r="J14" s="111"/>
      <c r="K14" s="23"/>
      <c r="L14" s="104"/>
      <c r="M14" s="104"/>
      <c r="N14" s="104"/>
    </row>
    <row r="15" spans="1:15" ht="27.75" customHeight="1" x14ac:dyDescent="0.4">
      <c r="A15" s="25"/>
      <c r="B15" s="25"/>
      <c r="C15" s="21">
        <f>I8+1</f>
        <v>44416</v>
      </c>
      <c r="D15" s="21">
        <f>C15+1</f>
        <v>44417</v>
      </c>
      <c r="E15" s="21">
        <f t="shared" si="0"/>
        <v>44418</v>
      </c>
      <c r="F15" s="21">
        <f t="shared" si="0"/>
        <v>44419</v>
      </c>
      <c r="G15" s="21">
        <f t="shared" si="0"/>
        <v>44420</v>
      </c>
      <c r="H15" s="21">
        <f t="shared" si="0"/>
        <v>44421</v>
      </c>
      <c r="I15" s="21">
        <f>H15+1</f>
        <v>44422</v>
      </c>
      <c r="J15" s="23"/>
      <c r="K15" s="23"/>
      <c r="L15" s="104"/>
      <c r="M15" s="104"/>
      <c r="N15" s="104"/>
      <c r="O15" s="7"/>
    </row>
    <row r="16" spans="1:15" ht="27.75" customHeight="1" x14ac:dyDescent="0.4">
      <c r="A16" s="37" t="s">
        <v>56</v>
      </c>
      <c r="B16" s="79" t="s">
        <v>65</v>
      </c>
      <c r="C16" s="35"/>
      <c r="D16" s="35"/>
      <c r="E16" s="35"/>
      <c r="F16" s="35"/>
      <c r="G16" s="35"/>
      <c r="H16" s="35"/>
      <c r="I16" s="35"/>
      <c r="J16" s="112">
        <f>SUM(C16:I17)</f>
        <v>0</v>
      </c>
      <c r="K16" s="164" t="str">
        <f>IF(J16&lt;100,"100回未満",IF(J16&lt;150,"100回以上","150回以上"))</f>
        <v>100回未満</v>
      </c>
      <c r="L16" s="104"/>
      <c r="M16" s="104"/>
      <c r="N16" s="104"/>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s="71" customFormat="1" ht="27.75" customHeight="1" x14ac:dyDescent="0.4">
      <c r="A17" s="37" t="s">
        <v>56</v>
      </c>
      <c r="B17" s="79" t="s">
        <v>66</v>
      </c>
      <c r="C17" s="35"/>
      <c r="D17" s="35"/>
      <c r="E17" s="35"/>
      <c r="F17" s="35"/>
      <c r="G17" s="35"/>
      <c r="H17" s="35"/>
      <c r="I17" s="35"/>
      <c r="J17" s="113"/>
      <c r="K17" s="165"/>
      <c r="L17" s="104"/>
      <c r="M17" s="104"/>
      <c r="N17" s="104"/>
      <c r="O17" s="7"/>
    </row>
    <row r="18" spans="1:15" s="71" customFormat="1" ht="27.75" hidden="1" customHeight="1" x14ac:dyDescent="0.4">
      <c r="A18" s="37"/>
      <c r="B18" s="79"/>
      <c r="C18" s="35">
        <f t="shared" ref="C18:I18" si="2">C16+C17</f>
        <v>0</v>
      </c>
      <c r="D18" s="35">
        <f t="shared" si="2"/>
        <v>0</v>
      </c>
      <c r="E18" s="35">
        <f t="shared" si="2"/>
        <v>0</v>
      </c>
      <c r="F18" s="35">
        <f t="shared" si="2"/>
        <v>0</v>
      </c>
      <c r="G18" s="35">
        <f t="shared" si="2"/>
        <v>0</v>
      </c>
      <c r="H18" s="35">
        <f t="shared" si="2"/>
        <v>0</v>
      </c>
      <c r="I18" s="35">
        <f t="shared" si="2"/>
        <v>0</v>
      </c>
      <c r="J18" s="22"/>
      <c r="K18" s="23"/>
      <c r="L18" s="68"/>
      <c r="M18" s="68"/>
      <c r="N18" s="68"/>
      <c r="O18" s="7"/>
    </row>
    <row r="19" spans="1:15" ht="27.75" customHeight="1" x14ac:dyDescent="0.4">
      <c r="A19" s="37" t="s">
        <v>57</v>
      </c>
      <c r="B19" s="80"/>
      <c r="C19" s="35"/>
      <c r="D19" s="35"/>
      <c r="E19" s="35"/>
      <c r="F19" s="35"/>
      <c r="G19" s="35"/>
      <c r="H19" s="35"/>
      <c r="I19" s="35"/>
      <c r="J19" s="22">
        <f>SUM(C19:I19)</f>
        <v>0</v>
      </c>
      <c r="K19" s="23"/>
      <c r="L19" s="104"/>
      <c r="M19" s="104"/>
      <c r="N19" s="104"/>
      <c r="O19" s="7"/>
    </row>
    <row r="20" spans="1:15" ht="27.75" customHeight="1" x14ac:dyDescent="0.4">
      <c r="A20" s="37" t="s">
        <v>58</v>
      </c>
      <c r="B20" s="79" t="s">
        <v>65</v>
      </c>
      <c r="C20" s="35"/>
      <c r="D20" s="35"/>
      <c r="E20" s="35"/>
      <c r="F20" s="35"/>
      <c r="G20" s="35"/>
      <c r="H20" s="35"/>
      <c r="I20" s="35"/>
      <c r="J20" s="112">
        <f>SUM(C20:I21)</f>
        <v>0</v>
      </c>
      <c r="K20" s="23"/>
      <c r="L20" s="104"/>
      <c r="M20" s="104"/>
      <c r="N20" s="104"/>
      <c r="O20" s="7"/>
    </row>
    <row r="21" spans="1:15" s="71" customFormat="1" ht="27.75" customHeight="1" x14ac:dyDescent="0.4">
      <c r="A21" s="78" t="s">
        <v>58</v>
      </c>
      <c r="B21" s="79" t="s">
        <v>66</v>
      </c>
      <c r="C21" s="35"/>
      <c r="D21" s="35"/>
      <c r="E21" s="35"/>
      <c r="F21" s="35"/>
      <c r="G21" s="35"/>
      <c r="H21" s="35"/>
      <c r="I21" s="35"/>
      <c r="J21" s="113"/>
      <c r="K21" s="81"/>
      <c r="L21" s="104"/>
      <c r="M21" s="104"/>
      <c r="N21" s="104"/>
      <c r="O21" s="7"/>
    </row>
    <row r="22" spans="1:15" ht="26.25" customHeight="1" x14ac:dyDescent="0.4">
      <c r="A22" s="25"/>
      <c r="B22" s="25"/>
      <c r="C22" s="21">
        <f>I15+1</f>
        <v>44423</v>
      </c>
      <c r="D22" s="21">
        <f>C22+1</f>
        <v>44424</v>
      </c>
      <c r="E22" s="21">
        <f t="shared" si="0"/>
        <v>44425</v>
      </c>
      <c r="F22" s="21">
        <f t="shared" si="0"/>
        <v>44426</v>
      </c>
      <c r="G22" s="21">
        <f t="shared" si="0"/>
        <v>44427</v>
      </c>
      <c r="H22" s="21">
        <f t="shared" si="0"/>
        <v>44428</v>
      </c>
      <c r="I22" s="21">
        <f>H22+1</f>
        <v>44429</v>
      </c>
      <c r="J22" s="23"/>
      <c r="K22" s="23"/>
      <c r="L22" s="104"/>
      <c r="M22" s="104"/>
      <c r="N22" s="104"/>
      <c r="O22" s="7"/>
    </row>
    <row r="23" spans="1:15" ht="26.25" customHeight="1" x14ac:dyDescent="0.4">
      <c r="A23" s="37" t="s">
        <v>56</v>
      </c>
      <c r="B23" s="79" t="s">
        <v>65</v>
      </c>
      <c r="C23" s="35"/>
      <c r="D23" s="35"/>
      <c r="E23" s="35"/>
      <c r="F23" s="35"/>
      <c r="G23" s="35"/>
      <c r="H23" s="35"/>
      <c r="I23" s="35"/>
      <c r="J23" s="112">
        <f>SUM(C23:I24)</f>
        <v>0</v>
      </c>
      <c r="K23" s="164" t="str">
        <f>IF(J23&lt;100,"100回未満",IF(J23&lt;150,"100回以上","150回以上"))</f>
        <v>100回未満</v>
      </c>
      <c r="L23" s="104"/>
      <c r="M23" s="104"/>
      <c r="N23" s="104"/>
      <c r="O23" s="7" t="str">
        <f>IF(J23&lt;100,IF(OR(J23="100回以上",K23="150回以上"),"エラー。接種回数と回数区分が一致しません",""),IF(J23&lt;150,IF(OR(J23="100回未満",K23="150回以上"),"エラー。接種回数と回数区分が一致しません",""),IF(K23="100回未満","エラー。接種回数と回数区分が一致しません","")))</f>
        <v/>
      </c>
    </row>
    <row r="24" spans="1:15" s="71" customFormat="1" ht="26.25" customHeight="1" x14ac:dyDescent="0.4">
      <c r="A24" s="37" t="s">
        <v>56</v>
      </c>
      <c r="B24" s="79" t="s">
        <v>66</v>
      </c>
      <c r="C24" s="35"/>
      <c r="D24" s="35"/>
      <c r="E24" s="35"/>
      <c r="F24" s="35"/>
      <c r="G24" s="35"/>
      <c r="H24" s="35"/>
      <c r="I24" s="35"/>
      <c r="J24" s="113"/>
      <c r="K24" s="165"/>
      <c r="L24" s="104"/>
      <c r="M24" s="104"/>
      <c r="N24" s="104"/>
      <c r="O24" s="7"/>
    </row>
    <row r="25" spans="1:15" s="71" customFormat="1" ht="27.75" hidden="1" customHeight="1" x14ac:dyDescent="0.4">
      <c r="A25" s="37"/>
      <c r="B25" s="79"/>
      <c r="C25" s="35">
        <f t="shared" ref="C25" si="3">C23+C24</f>
        <v>0</v>
      </c>
      <c r="D25" s="35">
        <f t="shared" ref="D25" si="4">D23+D24</f>
        <v>0</v>
      </c>
      <c r="E25" s="35">
        <f t="shared" ref="E25" si="5">E23+E24</f>
        <v>0</v>
      </c>
      <c r="F25" s="35">
        <f t="shared" ref="F25" si="6">F23+F24</f>
        <v>0</v>
      </c>
      <c r="G25" s="35">
        <f t="shared" ref="G25" si="7">G23+G24</f>
        <v>0</v>
      </c>
      <c r="H25" s="35">
        <f t="shared" ref="H25" si="8">H23+H24</f>
        <v>0</v>
      </c>
      <c r="I25" s="35">
        <f t="shared" ref="I25" si="9">I23+I24</f>
        <v>0</v>
      </c>
      <c r="J25" s="22"/>
      <c r="K25" s="23"/>
      <c r="L25" s="68"/>
      <c r="M25" s="68"/>
      <c r="N25" s="68"/>
      <c r="O25" s="7"/>
    </row>
    <row r="26" spans="1:15" ht="26.25" customHeight="1" x14ac:dyDescent="0.4">
      <c r="A26" s="37" t="s">
        <v>57</v>
      </c>
      <c r="B26" s="80"/>
      <c r="C26" s="35"/>
      <c r="D26" s="35"/>
      <c r="E26" s="35"/>
      <c r="F26" s="35"/>
      <c r="G26" s="35"/>
      <c r="H26" s="35"/>
      <c r="I26" s="35"/>
      <c r="J26" s="22">
        <f>SUM(C26:I26)</f>
        <v>0</v>
      </c>
      <c r="K26" s="23"/>
      <c r="L26" s="104"/>
      <c r="M26" s="104"/>
      <c r="N26" s="104"/>
      <c r="O26" s="7"/>
    </row>
    <row r="27" spans="1:15" ht="26.25" customHeight="1" x14ac:dyDescent="0.4">
      <c r="A27" s="37" t="s">
        <v>58</v>
      </c>
      <c r="B27" s="79" t="s">
        <v>65</v>
      </c>
      <c r="C27" s="35"/>
      <c r="D27" s="35"/>
      <c r="E27" s="35"/>
      <c r="F27" s="35"/>
      <c r="G27" s="35"/>
      <c r="H27" s="35"/>
      <c r="I27" s="35"/>
      <c r="J27" s="112">
        <f>SUM(C27:I28)</f>
        <v>0</v>
      </c>
      <c r="K27" s="23"/>
      <c r="L27" s="104"/>
      <c r="M27" s="104"/>
      <c r="N27" s="104"/>
      <c r="O27" s="7"/>
    </row>
    <row r="28" spans="1:15" s="71" customFormat="1" ht="26.25" customHeight="1" x14ac:dyDescent="0.4">
      <c r="A28" s="78" t="s">
        <v>58</v>
      </c>
      <c r="B28" s="79" t="s">
        <v>66</v>
      </c>
      <c r="C28" s="35"/>
      <c r="D28" s="35"/>
      <c r="E28" s="35"/>
      <c r="F28" s="35"/>
      <c r="G28" s="35"/>
      <c r="H28" s="35"/>
      <c r="I28" s="35"/>
      <c r="J28" s="113"/>
      <c r="K28" s="81"/>
      <c r="L28" s="104"/>
      <c r="M28" s="104"/>
      <c r="N28" s="104"/>
      <c r="O28" s="7"/>
    </row>
    <row r="29" spans="1:15" ht="26.25" customHeight="1" x14ac:dyDescent="0.4">
      <c r="A29" s="25"/>
      <c r="B29" s="25"/>
      <c r="C29" s="21">
        <f>I22+1</f>
        <v>44430</v>
      </c>
      <c r="D29" s="21">
        <f>C29+1</f>
        <v>44431</v>
      </c>
      <c r="E29" s="21">
        <f t="shared" si="0"/>
        <v>44432</v>
      </c>
      <c r="F29" s="21">
        <f t="shared" si="0"/>
        <v>44433</v>
      </c>
      <c r="G29" s="21">
        <f t="shared" si="0"/>
        <v>44434</v>
      </c>
      <c r="H29" s="21">
        <f t="shared" si="0"/>
        <v>44435</v>
      </c>
      <c r="I29" s="21">
        <f>H29+1</f>
        <v>44436</v>
      </c>
      <c r="J29" s="23"/>
      <c r="K29" s="23"/>
      <c r="L29" s="104"/>
      <c r="M29" s="104"/>
      <c r="N29" s="104"/>
      <c r="O29" s="7"/>
    </row>
    <row r="30" spans="1:15" ht="26.25" customHeight="1" x14ac:dyDescent="0.4">
      <c r="A30" s="37" t="s">
        <v>56</v>
      </c>
      <c r="B30" s="79" t="s">
        <v>65</v>
      </c>
      <c r="C30" s="35"/>
      <c r="D30" s="35"/>
      <c r="E30" s="35"/>
      <c r="F30" s="35"/>
      <c r="G30" s="35"/>
      <c r="H30" s="35"/>
      <c r="I30" s="35"/>
      <c r="J30" s="112">
        <f>SUM(C30:I31)</f>
        <v>0</v>
      </c>
      <c r="K30" s="164" t="str">
        <f>IF(J30&lt;100,"100回未満",IF(J30&lt;150,"100回以上","150回以上"))</f>
        <v>100回未満</v>
      </c>
      <c r="L30" s="104"/>
      <c r="M30" s="104"/>
      <c r="N30" s="104"/>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s="71" customFormat="1" ht="26.25" customHeight="1" x14ac:dyDescent="0.4">
      <c r="A31" s="37" t="s">
        <v>56</v>
      </c>
      <c r="B31" s="79" t="s">
        <v>66</v>
      </c>
      <c r="C31" s="35"/>
      <c r="D31" s="35"/>
      <c r="E31" s="35"/>
      <c r="F31" s="35"/>
      <c r="G31" s="35"/>
      <c r="H31" s="35"/>
      <c r="I31" s="35"/>
      <c r="J31" s="113"/>
      <c r="K31" s="165"/>
      <c r="L31" s="104"/>
      <c r="M31" s="104"/>
      <c r="N31" s="104"/>
      <c r="O31" s="7"/>
    </row>
    <row r="32" spans="1:15" s="71" customFormat="1" ht="27.75" hidden="1" customHeight="1" x14ac:dyDescent="0.4">
      <c r="A32" s="37"/>
      <c r="B32" s="79"/>
      <c r="C32" s="35">
        <f t="shared" ref="C32" si="10">C30+C31</f>
        <v>0</v>
      </c>
      <c r="D32" s="35">
        <f t="shared" ref="D32" si="11">D30+D31</f>
        <v>0</v>
      </c>
      <c r="E32" s="35">
        <f t="shared" ref="E32" si="12">E30+E31</f>
        <v>0</v>
      </c>
      <c r="F32" s="35">
        <f t="shared" ref="F32" si="13">F30+F31</f>
        <v>0</v>
      </c>
      <c r="G32" s="35">
        <f t="shared" ref="G32" si="14">G30+G31</f>
        <v>0</v>
      </c>
      <c r="H32" s="35">
        <f t="shared" ref="H32" si="15">H30+H31</f>
        <v>0</v>
      </c>
      <c r="I32" s="35">
        <f t="shared" ref="I32" si="16">I30+I31</f>
        <v>0</v>
      </c>
      <c r="J32" s="22"/>
      <c r="K32" s="23"/>
      <c r="L32" s="68"/>
      <c r="M32" s="68"/>
      <c r="N32" s="68"/>
      <c r="O32" s="7"/>
    </row>
    <row r="33" spans="1:15" ht="26.25" customHeight="1" x14ac:dyDescent="0.4">
      <c r="A33" s="37" t="s">
        <v>57</v>
      </c>
      <c r="B33" s="80"/>
      <c r="C33" s="35"/>
      <c r="D33" s="35"/>
      <c r="E33" s="35"/>
      <c r="F33" s="35"/>
      <c r="G33" s="35"/>
      <c r="H33" s="35"/>
      <c r="I33" s="35"/>
      <c r="J33" s="22">
        <f>SUM(C33:I33)</f>
        <v>0</v>
      </c>
      <c r="K33" s="23"/>
      <c r="L33" s="104"/>
      <c r="M33" s="104"/>
      <c r="N33" s="104"/>
      <c r="O33" s="7"/>
    </row>
    <row r="34" spans="1:15" ht="26.25" customHeight="1" x14ac:dyDescent="0.4">
      <c r="A34" s="37" t="s">
        <v>58</v>
      </c>
      <c r="B34" s="79" t="s">
        <v>65</v>
      </c>
      <c r="C34" s="35"/>
      <c r="D34" s="35"/>
      <c r="E34" s="35"/>
      <c r="F34" s="35"/>
      <c r="G34" s="35"/>
      <c r="H34" s="35"/>
      <c r="I34" s="35"/>
      <c r="J34" s="112">
        <f>SUM(C34:I35)</f>
        <v>0</v>
      </c>
      <c r="K34" s="23"/>
      <c r="L34" s="104"/>
      <c r="M34" s="104"/>
      <c r="N34" s="104"/>
      <c r="O34" s="7"/>
    </row>
    <row r="35" spans="1:15" s="71" customFormat="1" ht="26.25" customHeight="1" x14ac:dyDescent="0.4">
      <c r="A35" s="78" t="s">
        <v>58</v>
      </c>
      <c r="B35" s="79" t="s">
        <v>66</v>
      </c>
      <c r="C35" s="35"/>
      <c r="D35" s="35"/>
      <c r="E35" s="35"/>
      <c r="F35" s="35"/>
      <c r="G35" s="35"/>
      <c r="H35" s="35"/>
      <c r="I35" s="35"/>
      <c r="J35" s="113"/>
      <c r="K35" s="81"/>
      <c r="L35" s="104"/>
      <c r="M35" s="104"/>
      <c r="N35" s="104"/>
      <c r="O35" s="7"/>
    </row>
    <row r="36" spans="1:15" ht="27" customHeight="1" x14ac:dyDescent="0.4">
      <c r="A36" s="25"/>
      <c r="B36" s="25"/>
      <c r="C36" s="21">
        <f>I29+1</f>
        <v>44437</v>
      </c>
      <c r="D36" s="21">
        <f>C36+1</f>
        <v>44438</v>
      </c>
      <c r="E36" s="21">
        <f t="shared" si="0"/>
        <v>44439</v>
      </c>
      <c r="F36" s="21">
        <f t="shared" si="0"/>
        <v>44440</v>
      </c>
      <c r="G36" s="21">
        <f t="shared" si="0"/>
        <v>44441</v>
      </c>
      <c r="H36" s="21">
        <f t="shared" si="0"/>
        <v>44442</v>
      </c>
      <c r="I36" s="21">
        <f>H36+1</f>
        <v>44443</v>
      </c>
      <c r="J36" s="23"/>
      <c r="K36" s="23"/>
      <c r="L36" s="104"/>
      <c r="M36" s="104"/>
      <c r="N36" s="104"/>
      <c r="O36" s="7"/>
    </row>
    <row r="37" spans="1:15" ht="27" customHeight="1" x14ac:dyDescent="0.4">
      <c r="A37" s="37" t="s">
        <v>56</v>
      </c>
      <c r="B37" s="79" t="s">
        <v>65</v>
      </c>
      <c r="C37" s="35"/>
      <c r="D37" s="35"/>
      <c r="E37" s="35"/>
      <c r="F37" s="35"/>
      <c r="G37" s="35"/>
      <c r="H37" s="35"/>
      <c r="I37" s="35"/>
      <c r="J37" s="112">
        <f>SUM(C37:I38)</f>
        <v>0</v>
      </c>
      <c r="K37" s="164" t="str">
        <f>IF(J37&lt;100,"100回未満",IF(J37&lt;150,"100回以上","150回以上"))</f>
        <v>100回未満</v>
      </c>
      <c r="L37" s="104"/>
      <c r="M37" s="104"/>
      <c r="N37" s="104"/>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s="71" customFormat="1" ht="27" customHeight="1" x14ac:dyDescent="0.4">
      <c r="A38" s="37" t="s">
        <v>56</v>
      </c>
      <c r="B38" s="79" t="s">
        <v>66</v>
      </c>
      <c r="C38" s="35"/>
      <c r="D38" s="35"/>
      <c r="E38" s="35"/>
      <c r="F38" s="35"/>
      <c r="G38" s="35"/>
      <c r="H38" s="35"/>
      <c r="I38" s="35"/>
      <c r="J38" s="113"/>
      <c r="K38" s="165"/>
      <c r="L38" s="104"/>
      <c r="M38" s="104"/>
      <c r="N38" s="104"/>
      <c r="O38" s="7"/>
    </row>
    <row r="39" spans="1:15" s="71" customFormat="1" ht="27.75" hidden="1" customHeight="1" x14ac:dyDescent="0.4">
      <c r="A39" s="37"/>
      <c r="B39" s="79"/>
      <c r="C39" s="35">
        <f t="shared" ref="C39" si="17">C37+C38</f>
        <v>0</v>
      </c>
      <c r="D39" s="35">
        <f t="shared" ref="D39" si="18">D37+D38</f>
        <v>0</v>
      </c>
      <c r="E39" s="35">
        <f t="shared" ref="E39" si="19">E37+E38</f>
        <v>0</v>
      </c>
      <c r="F39" s="35">
        <f t="shared" ref="F39" si="20">F37+F38</f>
        <v>0</v>
      </c>
      <c r="G39" s="35">
        <f t="shared" ref="G39" si="21">G37+G38</f>
        <v>0</v>
      </c>
      <c r="H39" s="35">
        <f t="shared" ref="H39" si="22">H37+H38</f>
        <v>0</v>
      </c>
      <c r="I39" s="35">
        <f t="shared" ref="I39" si="23">I37+I38</f>
        <v>0</v>
      </c>
      <c r="J39" s="22"/>
      <c r="K39" s="23"/>
      <c r="L39" s="68"/>
      <c r="M39" s="68"/>
      <c r="N39" s="68"/>
      <c r="O39" s="7"/>
    </row>
    <row r="40" spans="1:15" ht="27" customHeight="1" x14ac:dyDescent="0.4">
      <c r="A40" s="37" t="s">
        <v>57</v>
      </c>
      <c r="B40" s="80"/>
      <c r="C40" s="35"/>
      <c r="D40" s="35"/>
      <c r="E40" s="35"/>
      <c r="F40" s="35"/>
      <c r="G40" s="35"/>
      <c r="H40" s="35"/>
      <c r="I40" s="35"/>
      <c r="J40" s="22">
        <f>SUM(C40:I40)</f>
        <v>0</v>
      </c>
      <c r="K40" s="23"/>
      <c r="L40" s="104"/>
      <c r="M40" s="104"/>
      <c r="N40" s="104"/>
      <c r="O40" s="7"/>
    </row>
    <row r="41" spans="1:15" ht="27" customHeight="1" x14ac:dyDescent="0.4">
      <c r="A41" s="37" t="s">
        <v>58</v>
      </c>
      <c r="B41" s="79" t="s">
        <v>65</v>
      </c>
      <c r="C41" s="35"/>
      <c r="D41" s="35"/>
      <c r="E41" s="35"/>
      <c r="F41" s="35"/>
      <c r="G41" s="35"/>
      <c r="H41" s="35"/>
      <c r="I41" s="35"/>
      <c r="J41" s="112">
        <f>SUM(C41:I42)</f>
        <v>0</v>
      </c>
      <c r="K41" s="23"/>
      <c r="L41" s="104"/>
      <c r="M41" s="104"/>
      <c r="N41" s="104"/>
      <c r="O41" s="7"/>
    </row>
    <row r="42" spans="1:15" s="71" customFormat="1" ht="27" customHeight="1" x14ac:dyDescent="0.4">
      <c r="A42" s="78" t="s">
        <v>58</v>
      </c>
      <c r="B42" s="79" t="s">
        <v>66</v>
      </c>
      <c r="C42" s="35"/>
      <c r="D42" s="35"/>
      <c r="E42" s="35"/>
      <c r="F42" s="35"/>
      <c r="G42" s="35"/>
      <c r="H42" s="35"/>
      <c r="I42" s="35"/>
      <c r="J42" s="113"/>
      <c r="K42" s="81"/>
      <c r="L42" s="104"/>
      <c r="M42" s="104"/>
      <c r="N42" s="104"/>
      <c r="O42" s="7"/>
    </row>
    <row r="43" spans="1:15" ht="27" customHeight="1" x14ac:dyDescent="0.4">
      <c r="A43" s="25"/>
      <c r="B43" s="25"/>
      <c r="C43" s="21">
        <f>I36+1</f>
        <v>44444</v>
      </c>
      <c r="D43" s="21">
        <f>C43+1</f>
        <v>44445</v>
      </c>
      <c r="E43" s="21">
        <f t="shared" si="0"/>
        <v>44446</v>
      </c>
      <c r="F43" s="21">
        <f t="shared" si="0"/>
        <v>44447</v>
      </c>
      <c r="G43" s="21">
        <f t="shared" si="0"/>
        <v>44448</v>
      </c>
      <c r="H43" s="21">
        <f t="shared" si="0"/>
        <v>44449</v>
      </c>
      <c r="I43" s="21">
        <f>H43+1</f>
        <v>44450</v>
      </c>
      <c r="J43" s="23"/>
      <c r="K43" s="23"/>
      <c r="L43" s="104"/>
      <c r="M43" s="104"/>
      <c r="N43" s="104"/>
      <c r="O43" s="7"/>
    </row>
    <row r="44" spans="1:15" ht="27" customHeight="1" x14ac:dyDescent="0.4">
      <c r="A44" s="37" t="s">
        <v>56</v>
      </c>
      <c r="B44" s="79" t="s">
        <v>65</v>
      </c>
      <c r="C44" s="35"/>
      <c r="D44" s="35"/>
      <c r="E44" s="35"/>
      <c r="F44" s="35"/>
      <c r="G44" s="35"/>
      <c r="H44" s="35"/>
      <c r="I44" s="35"/>
      <c r="J44" s="112">
        <f>SUM(C44:I45)</f>
        <v>0</v>
      </c>
      <c r="K44" s="164" t="str">
        <f>IF(J44&lt;100,"100回未満",IF(J44&lt;150,"100回以上","150回以上"))</f>
        <v>100回未満</v>
      </c>
      <c r="L44" s="104"/>
      <c r="M44" s="104"/>
      <c r="N44" s="104"/>
      <c r="O44" s="7" t="str">
        <f>IF(J44&lt;100,IF(OR(J44="100回以上",K44="150回以上"),"エラー。接種回数と回数区分が一致しません",""),IF(J44&lt;150,IF(OR(J44="100回未満",K44="150回以上"),"エラー。接種回数と回数区分が一致しません",""),IF(K44="100回未満","エラー。接種回数と回数区分が一致しません","")))</f>
        <v/>
      </c>
    </row>
    <row r="45" spans="1:15" s="71" customFormat="1" ht="27" customHeight="1" x14ac:dyDescent="0.4">
      <c r="A45" s="37" t="s">
        <v>56</v>
      </c>
      <c r="B45" s="79" t="s">
        <v>66</v>
      </c>
      <c r="C45" s="35"/>
      <c r="D45" s="35"/>
      <c r="E45" s="35"/>
      <c r="F45" s="35"/>
      <c r="G45" s="35"/>
      <c r="H45" s="35"/>
      <c r="I45" s="35"/>
      <c r="J45" s="113"/>
      <c r="K45" s="165"/>
      <c r="L45" s="104"/>
      <c r="M45" s="104"/>
      <c r="N45" s="104"/>
      <c r="O45" s="7"/>
    </row>
    <row r="46" spans="1:15" s="71" customFormat="1" ht="27.75" hidden="1" customHeight="1" x14ac:dyDescent="0.4">
      <c r="A46" s="37"/>
      <c r="B46" s="79"/>
      <c r="C46" s="35">
        <f t="shared" ref="C46" si="24">C44+C45</f>
        <v>0</v>
      </c>
      <c r="D46" s="35">
        <f t="shared" ref="D46" si="25">D44+D45</f>
        <v>0</v>
      </c>
      <c r="E46" s="35">
        <f t="shared" ref="E46" si="26">E44+E45</f>
        <v>0</v>
      </c>
      <c r="F46" s="35">
        <f t="shared" ref="F46" si="27">F44+F45</f>
        <v>0</v>
      </c>
      <c r="G46" s="35">
        <f t="shared" ref="G46" si="28">G44+G45</f>
        <v>0</v>
      </c>
      <c r="H46" s="35">
        <f t="shared" ref="H46" si="29">H44+H45</f>
        <v>0</v>
      </c>
      <c r="I46" s="35">
        <f t="shared" ref="I46" si="30">I44+I45</f>
        <v>0</v>
      </c>
      <c r="J46" s="22"/>
      <c r="K46" s="23"/>
      <c r="L46" s="68"/>
      <c r="M46" s="68"/>
      <c r="N46" s="68"/>
      <c r="O46" s="7"/>
    </row>
    <row r="47" spans="1:15" ht="27" customHeight="1" x14ac:dyDescent="0.4">
      <c r="A47" s="37" t="s">
        <v>57</v>
      </c>
      <c r="B47" s="80"/>
      <c r="C47" s="35"/>
      <c r="D47" s="35"/>
      <c r="E47" s="35"/>
      <c r="F47" s="35"/>
      <c r="G47" s="35"/>
      <c r="H47" s="35"/>
      <c r="I47" s="35"/>
      <c r="J47" s="22">
        <f>SUM(C47:I47)</f>
        <v>0</v>
      </c>
      <c r="K47" s="23"/>
      <c r="L47" s="104"/>
      <c r="M47" s="104"/>
      <c r="N47" s="104"/>
      <c r="O47" s="7"/>
    </row>
    <row r="48" spans="1:15" ht="27" customHeight="1" x14ac:dyDescent="0.4">
      <c r="A48" s="37" t="s">
        <v>58</v>
      </c>
      <c r="B48" s="79" t="s">
        <v>65</v>
      </c>
      <c r="C48" s="35"/>
      <c r="D48" s="35"/>
      <c r="E48" s="35"/>
      <c r="F48" s="35"/>
      <c r="G48" s="35"/>
      <c r="H48" s="35"/>
      <c r="I48" s="35"/>
      <c r="J48" s="112">
        <f>SUM(C48:I49)</f>
        <v>0</v>
      </c>
      <c r="K48" s="23"/>
      <c r="L48" s="104"/>
      <c r="M48" s="104"/>
      <c r="N48" s="104"/>
      <c r="O48" s="7"/>
    </row>
    <row r="49" spans="1:15" s="71" customFormat="1" ht="27" customHeight="1" x14ac:dyDescent="0.4">
      <c r="A49" s="78" t="s">
        <v>58</v>
      </c>
      <c r="B49" s="79" t="s">
        <v>66</v>
      </c>
      <c r="C49" s="35"/>
      <c r="D49" s="35"/>
      <c r="E49" s="35"/>
      <c r="F49" s="35"/>
      <c r="G49" s="35"/>
      <c r="H49" s="35"/>
      <c r="I49" s="35"/>
      <c r="J49" s="113"/>
      <c r="K49" s="81"/>
      <c r="L49" s="104"/>
      <c r="M49" s="104"/>
      <c r="N49" s="104"/>
      <c r="O49" s="7"/>
    </row>
    <row r="50" spans="1:15" ht="27" customHeight="1" x14ac:dyDescent="0.4">
      <c r="A50" s="25"/>
      <c r="B50" s="25"/>
      <c r="C50" s="21">
        <f>I43+1</f>
        <v>44451</v>
      </c>
      <c r="D50" s="21">
        <f>C50+1</f>
        <v>44452</v>
      </c>
      <c r="E50" s="21">
        <f t="shared" si="0"/>
        <v>44453</v>
      </c>
      <c r="F50" s="21">
        <f t="shared" si="0"/>
        <v>44454</v>
      </c>
      <c r="G50" s="21">
        <f t="shared" si="0"/>
        <v>44455</v>
      </c>
      <c r="H50" s="21">
        <f t="shared" si="0"/>
        <v>44456</v>
      </c>
      <c r="I50" s="21">
        <f>H50+1</f>
        <v>44457</v>
      </c>
      <c r="J50" s="82"/>
      <c r="K50" s="23"/>
      <c r="L50" s="104"/>
      <c r="M50" s="104"/>
      <c r="N50" s="104"/>
      <c r="O50" s="7"/>
    </row>
    <row r="51" spans="1:15" ht="27" customHeight="1" x14ac:dyDescent="0.4">
      <c r="A51" s="37" t="s">
        <v>56</v>
      </c>
      <c r="B51" s="79" t="s">
        <v>65</v>
      </c>
      <c r="C51" s="35"/>
      <c r="D51" s="35"/>
      <c r="E51" s="35"/>
      <c r="F51" s="35"/>
      <c r="G51" s="35"/>
      <c r="H51" s="35"/>
      <c r="I51" s="35"/>
      <c r="J51" s="112">
        <f>SUM(C51:I52)</f>
        <v>0</v>
      </c>
      <c r="K51" s="164" t="str">
        <f>IF(J51&lt;100,"100回未満",IF(J51&lt;150,"100回以上","150回以上"))</f>
        <v>100回未満</v>
      </c>
      <c r="L51" s="104"/>
      <c r="M51" s="104"/>
      <c r="N51" s="104"/>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s="71" customFormat="1" ht="27" customHeight="1" x14ac:dyDescent="0.4">
      <c r="A52" s="37" t="s">
        <v>56</v>
      </c>
      <c r="B52" s="79" t="s">
        <v>66</v>
      </c>
      <c r="C52" s="35"/>
      <c r="D52" s="35"/>
      <c r="E52" s="35"/>
      <c r="F52" s="35"/>
      <c r="G52" s="35"/>
      <c r="H52" s="35"/>
      <c r="I52" s="35"/>
      <c r="J52" s="113"/>
      <c r="K52" s="165"/>
      <c r="L52" s="104"/>
      <c r="M52" s="104"/>
      <c r="N52" s="104"/>
      <c r="O52" s="7"/>
    </row>
    <row r="53" spans="1:15" s="71" customFormat="1" ht="27.75" hidden="1" customHeight="1" x14ac:dyDescent="0.4">
      <c r="A53" s="37"/>
      <c r="B53" s="79"/>
      <c r="C53" s="35">
        <f t="shared" ref="C53" si="31">C51+C52</f>
        <v>0</v>
      </c>
      <c r="D53" s="35">
        <f t="shared" ref="D53" si="32">D51+D52</f>
        <v>0</v>
      </c>
      <c r="E53" s="35">
        <f t="shared" ref="E53" si="33">E51+E52</f>
        <v>0</v>
      </c>
      <c r="F53" s="35">
        <f t="shared" ref="F53" si="34">F51+F52</f>
        <v>0</v>
      </c>
      <c r="G53" s="35">
        <f t="shared" ref="G53" si="35">G51+G52</f>
        <v>0</v>
      </c>
      <c r="H53" s="35">
        <f t="shared" ref="H53" si="36">H51+H52</f>
        <v>0</v>
      </c>
      <c r="I53" s="35">
        <f t="shared" ref="I53" si="37">I51+I52</f>
        <v>0</v>
      </c>
      <c r="J53" s="22"/>
      <c r="K53" s="23"/>
      <c r="L53" s="68"/>
      <c r="M53" s="68"/>
      <c r="N53" s="68"/>
      <c r="O53" s="7"/>
    </row>
    <row r="54" spans="1:15" ht="27" customHeight="1" x14ac:dyDescent="0.4">
      <c r="A54" s="37" t="s">
        <v>57</v>
      </c>
      <c r="B54" s="80"/>
      <c r="C54" s="35"/>
      <c r="D54" s="35"/>
      <c r="E54" s="35"/>
      <c r="F54" s="35"/>
      <c r="G54" s="35"/>
      <c r="H54" s="35"/>
      <c r="I54" s="35"/>
      <c r="J54" s="22">
        <f>SUM(C54:I54)</f>
        <v>0</v>
      </c>
      <c r="K54" s="23"/>
      <c r="L54" s="104"/>
      <c r="M54" s="104"/>
      <c r="N54" s="104"/>
      <c r="O54" s="7"/>
    </row>
    <row r="55" spans="1:15" ht="27" customHeight="1" x14ac:dyDescent="0.4">
      <c r="A55" s="37" t="s">
        <v>58</v>
      </c>
      <c r="B55" s="79" t="s">
        <v>65</v>
      </c>
      <c r="C55" s="35"/>
      <c r="D55" s="35"/>
      <c r="E55" s="35"/>
      <c r="F55" s="35"/>
      <c r="G55" s="35"/>
      <c r="H55" s="35"/>
      <c r="I55" s="35"/>
      <c r="J55" s="112">
        <f>SUM(C55:I56)</f>
        <v>0</v>
      </c>
      <c r="K55" s="23"/>
      <c r="L55" s="104"/>
      <c r="M55" s="104"/>
      <c r="N55" s="104"/>
      <c r="O55" s="7"/>
    </row>
    <row r="56" spans="1:15" s="71" customFormat="1" ht="27" customHeight="1" x14ac:dyDescent="0.4">
      <c r="A56" s="78" t="s">
        <v>58</v>
      </c>
      <c r="B56" s="79" t="s">
        <v>66</v>
      </c>
      <c r="C56" s="35"/>
      <c r="D56" s="35"/>
      <c r="E56" s="35"/>
      <c r="F56" s="35"/>
      <c r="G56" s="35"/>
      <c r="H56" s="35"/>
      <c r="I56" s="35"/>
      <c r="J56" s="113"/>
      <c r="K56" s="81"/>
      <c r="L56" s="104"/>
      <c r="M56" s="104"/>
      <c r="N56" s="104"/>
      <c r="O56" s="7"/>
    </row>
    <row r="57" spans="1:15" ht="27" customHeight="1" x14ac:dyDescent="0.4">
      <c r="A57" s="25"/>
      <c r="B57" s="25"/>
      <c r="C57" s="21">
        <f>I50+1</f>
        <v>44458</v>
      </c>
      <c r="D57" s="21">
        <f>C57+1</f>
        <v>44459</v>
      </c>
      <c r="E57" s="21">
        <f t="shared" si="0"/>
        <v>44460</v>
      </c>
      <c r="F57" s="21">
        <f t="shared" si="0"/>
        <v>44461</v>
      </c>
      <c r="G57" s="21">
        <f t="shared" si="0"/>
        <v>44462</v>
      </c>
      <c r="H57" s="21">
        <f t="shared" si="0"/>
        <v>44463</v>
      </c>
      <c r="I57" s="21">
        <f>H57+1</f>
        <v>44464</v>
      </c>
      <c r="J57" s="23"/>
      <c r="K57" s="23"/>
      <c r="L57" s="104"/>
      <c r="M57" s="104"/>
      <c r="N57" s="104"/>
      <c r="O57" s="7"/>
    </row>
    <row r="58" spans="1:15" ht="27" customHeight="1" x14ac:dyDescent="0.4">
      <c r="A58" s="37" t="s">
        <v>56</v>
      </c>
      <c r="B58" s="79" t="s">
        <v>65</v>
      </c>
      <c r="C58" s="35"/>
      <c r="D58" s="35"/>
      <c r="E58" s="35"/>
      <c r="F58" s="35"/>
      <c r="G58" s="35"/>
      <c r="H58" s="35"/>
      <c r="I58" s="35"/>
      <c r="J58" s="112">
        <f>SUM(C58:I59)</f>
        <v>0</v>
      </c>
      <c r="K58" s="164" t="str">
        <f>IF(J58&lt;100,"100回未満",IF(J58&lt;150,"100回以上","150回以上"))</f>
        <v>100回未満</v>
      </c>
      <c r="L58" s="104"/>
      <c r="M58" s="104"/>
      <c r="N58" s="104"/>
      <c r="O58" s="7" t="str">
        <f>IF(J58&lt;100,IF(OR(J58="100回以上",K58="150回以上"),"エラー。接種回数と回数区分が一致しません",""),IF(J58&lt;150,IF(OR(J58="100回未満",K58="150回以上"),"エラー。接種回数と回数区分が一致しません",""),IF(K58="100回未満","エラー。接種回数と回数区分が一致しません","")))</f>
        <v/>
      </c>
    </row>
    <row r="59" spans="1:15" s="71" customFormat="1" ht="27" customHeight="1" x14ac:dyDescent="0.4">
      <c r="A59" s="37" t="s">
        <v>56</v>
      </c>
      <c r="B59" s="79" t="s">
        <v>66</v>
      </c>
      <c r="C59" s="35"/>
      <c r="D59" s="35"/>
      <c r="E59" s="35"/>
      <c r="F59" s="35"/>
      <c r="G59" s="35"/>
      <c r="H59" s="35"/>
      <c r="I59" s="35"/>
      <c r="J59" s="113"/>
      <c r="K59" s="165"/>
      <c r="L59" s="104"/>
      <c r="M59" s="104"/>
      <c r="N59" s="104"/>
      <c r="O59" s="7"/>
    </row>
    <row r="60" spans="1:15" s="71" customFormat="1" ht="27.75" hidden="1" customHeight="1" x14ac:dyDescent="0.4">
      <c r="A60" s="37"/>
      <c r="B60" s="79"/>
      <c r="C60" s="35">
        <f t="shared" ref="C60" si="38">C58+C59</f>
        <v>0</v>
      </c>
      <c r="D60" s="35">
        <f t="shared" ref="D60" si="39">D58+D59</f>
        <v>0</v>
      </c>
      <c r="E60" s="35">
        <f t="shared" ref="E60" si="40">E58+E59</f>
        <v>0</v>
      </c>
      <c r="F60" s="35">
        <f t="shared" ref="F60" si="41">F58+F59</f>
        <v>0</v>
      </c>
      <c r="G60" s="35">
        <f t="shared" ref="G60" si="42">G58+G59</f>
        <v>0</v>
      </c>
      <c r="H60" s="35">
        <f t="shared" ref="H60" si="43">H58+H59</f>
        <v>0</v>
      </c>
      <c r="I60" s="35">
        <f t="shared" ref="I60" si="44">I58+I59</f>
        <v>0</v>
      </c>
      <c r="J60" s="22"/>
      <c r="K60" s="23"/>
      <c r="L60" s="68"/>
      <c r="M60" s="68"/>
      <c r="N60" s="68"/>
      <c r="O60" s="7"/>
    </row>
    <row r="61" spans="1:15" ht="27" customHeight="1" x14ac:dyDescent="0.4">
      <c r="A61" s="37" t="s">
        <v>57</v>
      </c>
      <c r="B61" s="80"/>
      <c r="C61" s="35"/>
      <c r="D61" s="35"/>
      <c r="E61" s="35"/>
      <c r="F61" s="35"/>
      <c r="G61" s="35"/>
      <c r="H61" s="35"/>
      <c r="I61" s="35"/>
      <c r="J61" s="22">
        <f>SUM(C61:I61)</f>
        <v>0</v>
      </c>
      <c r="K61" s="23"/>
      <c r="L61" s="104"/>
      <c r="M61" s="104"/>
      <c r="N61" s="104"/>
      <c r="O61" s="7"/>
    </row>
    <row r="62" spans="1:15" ht="27" customHeight="1" x14ac:dyDescent="0.4">
      <c r="A62" s="37" t="s">
        <v>58</v>
      </c>
      <c r="B62" s="79" t="s">
        <v>65</v>
      </c>
      <c r="C62" s="35"/>
      <c r="D62" s="35"/>
      <c r="E62" s="35"/>
      <c r="F62" s="35"/>
      <c r="G62" s="35"/>
      <c r="H62" s="35"/>
      <c r="I62" s="35"/>
      <c r="J62" s="112">
        <f>SUM(C62:I63)</f>
        <v>0</v>
      </c>
      <c r="K62" s="23"/>
      <c r="L62" s="104"/>
      <c r="M62" s="104"/>
      <c r="N62" s="104"/>
      <c r="O62" s="7"/>
    </row>
    <row r="63" spans="1:15" s="71" customFormat="1" ht="27" customHeight="1" x14ac:dyDescent="0.4">
      <c r="A63" s="78" t="s">
        <v>58</v>
      </c>
      <c r="B63" s="79" t="s">
        <v>66</v>
      </c>
      <c r="C63" s="35"/>
      <c r="D63" s="35"/>
      <c r="E63" s="35"/>
      <c r="F63" s="35"/>
      <c r="G63" s="35"/>
      <c r="H63" s="35"/>
      <c r="I63" s="35"/>
      <c r="J63" s="113"/>
      <c r="K63" s="81"/>
      <c r="L63" s="104"/>
      <c r="M63" s="104"/>
      <c r="N63" s="104"/>
      <c r="O63" s="7"/>
    </row>
    <row r="64" spans="1:15" ht="27" customHeight="1" x14ac:dyDescent="0.4">
      <c r="A64" s="25"/>
      <c r="B64" s="25"/>
      <c r="C64" s="21">
        <f>I57+1</f>
        <v>44465</v>
      </c>
      <c r="D64" s="21">
        <f>C64+1</f>
        <v>44466</v>
      </c>
      <c r="E64" s="21">
        <f t="shared" si="0"/>
        <v>44467</v>
      </c>
      <c r="F64" s="21">
        <f t="shared" si="0"/>
        <v>44468</v>
      </c>
      <c r="G64" s="21">
        <f t="shared" si="0"/>
        <v>44469</v>
      </c>
      <c r="H64" s="21">
        <f t="shared" si="0"/>
        <v>44470</v>
      </c>
      <c r="I64" s="21">
        <f>H64+1</f>
        <v>44471</v>
      </c>
      <c r="J64" s="23"/>
      <c r="K64" s="23"/>
      <c r="L64" s="104"/>
      <c r="M64" s="104"/>
      <c r="N64" s="104"/>
      <c r="O64" s="7"/>
    </row>
    <row r="65" spans="1:15" ht="27" customHeight="1" x14ac:dyDescent="0.4">
      <c r="A65" s="37" t="s">
        <v>56</v>
      </c>
      <c r="B65" s="79" t="s">
        <v>65</v>
      </c>
      <c r="C65" s="35"/>
      <c r="D65" s="35"/>
      <c r="E65" s="35"/>
      <c r="F65" s="35"/>
      <c r="G65" s="35"/>
      <c r="H65" s="35"/>
      <c r="I65" s="35"/>
      <c r="J65" s="112">
        <f>SUM(C65:I66)</f>
        <v>0</v>
      </c>
      <c r="K65" s="164" t="str">
        <f>IF(J65&lt;100,"100回未満",IF(J65&lt;150,"100回以上","150回以上"))</f>
        <v>100回未満</v>
      </c>
      <c r="L65" s="104"/>
      <c r="M65" s="104"/>
      <c r="N65" s="104"/>
      <c r="O65" s="7" t="str">
        <f>IF(J65&lt;100,IF(OR(J65="100回以上",K65="150回以上"),"エラー。接種回数と回数区分が一致しません",""),IF(J65&lt;150,IF(OR(J65="100回未満",K65="150回以上"),"エラー。接種回数と回数区分が一致しません",""),IF(K65="100回未満","エラー。接種回数と回数区分が一致しません","")))</f>
        <v/>
      </c>
    </row>
    <row r="66" spans="1:15" s="71" customFormat="1" ht="27" customHeight="1" x14ac:dyDescent="0.4">
      <c r="A66" s="37" t="s">
        <v>56</v>
      </c>
      <c r="B66" s="79" t="s">
        <v>66</v>
      </c>
      <c r="C66" s="35"/>
      <c r="D66" s="35"/>
      <c r="E66" s="35"/>
      <c r="F66" s="35"/>
      <c r="G66" s="35"/>
      <c r="H66" s="35"/>
      <c r="I66" s="35"/>
      <c r="J66" s="113"/>
      <c r="K66" s="165"/>
      <c r="L66" s="104"/>
      <c r="M66" s="104"/>
      <c r="N66" s="104"/>
      <c r="O66" s="7"/>
    </row>
    <row r="67" spans="1:15" s="71" customFormat="1" ht="27.75" hidden="1" customHeight="1" x14ac:dyDescent="0.4">
      <c r="A67" s="37"/>
      <c r="B67" s="79"/>
      <c r="C67" s="35">
        <f t="shared" ref="C67" si="45">C65+C66</f>
        <v>0</v>
      </c>
      <c r="D67" s="35">
        <f t="shared" ref="D67" si="46">D65+D66</f>
        <v>0</v>
      </c>
      <c r="E67" s="35">
        <f t="shared" ref="E67" si="47">E65+E66</f>
        <v>0</v>
      </c>
      <c r="F67" s="35">
        <f t="shared" ref="F67" si="48">F65+F66</f>
        <v>0</v>
      </c>
      <c r="G67" s="35">
        <f t="shared" ref="G67" si="49">G65+G66</f>
        <v>0</v>
      </c>
      <c r="H67" s="35">
        <f t="shared" ref="H67" si="50">H65+H66</f>
        <v>0</v>
      </c>
      <c r="I67" s="35">
        <f t="shared" ref="I67" si="51">I65+I66</f>
        <v>0</v>
      </c>
      <c r="J67" s="22"/>
      <c r="K67" s="23"/>
      <c r="L67" s="68"/>
      <c r="M67" s="68"/>
      <c r="N67" s="68"/>
      <c r="O67" s="7"/>
    </row>
    <row r="68" spans="1:15" ht="27" customHeight="1" x14ac:dyDescent="0.4">
      <c r="A68" s="37" t="s">
        <v>57</v>
      </c>
      <c r="B68" s="80"/>
      <c r="C68" s="35"/>
      <c r="D68" s="35"/>
      <c r="E68" s="35"/>
      <c r="F68" s="35"/>
      <c r="G68" s="35"/>
      <c r="H68" s="35"/>
      <c r="I68" s="35"/>
      <c r="J68" s="22">
        <f>SUM(C68:I68)</f>
        <v>0</v>
      </c>
      <c r="K68" s="23"/>
      <c r="L68" s="104"/>
      <c r="M68" s="104"/>
      <c r="N68" s="104"/>
      <c r="O68" s="7"/>
    </row>
    <row r="69" spans="1:15" ht="27" customHeight="1" x14ac:dyDescent="0.4">
      <c r="A69" s="37" t="s">
        <v>58</v>
      </c>
      <c r="B69" s="79" t="s">
        <v>65</v>
      </c>
      <c r="C69" s="35"/>
      <c r="D69" s="35"/>
      <c r="E69" s="35"/>
      <c r="F69" s="35"/>
      <c r="G69" s="35"/>
      <c r="H69" s="35"/>
      <c r="I69" s="35"/>
      <c r="J69" s="112">
        <f>SUM(C69:I70)</f>
        <v>0</v>
      </c>
      <c r="K69" s="23"/>
      <c r="L69" s="104"/>
      <c r="M69" s="104"/>
      <c r="N69" s="104"/>
      <c r="O69" s="7"/>
    </row>
    <row r="70" spans="1:15" ht="27" customHeight="1" x14ac:dyDescent="0.4">
      <c r="A70" s="78" t="s">
        <v>58</v>
      </c>
      <c r="B70" s="79" t="s">
        <v>66</v>
      </c>
      <c r="C70" s="35"/>
      <c r="D70" s="35"/>
      <c r="E70" s="35"/>
      <c r="F70" s="35"/>
      <c r="G70" s="35"/>
      <c r="H70" s="35"/>
      <c r="I70" s="35"/>
      <c r="J70" s="113"/>
      <c r="K70" s="23"/>
      <c r="L70" s="104"/>
      <c r="M70" s="104"/>
      <c r="N70" s="104"/>
    </row>
    <row r="71" spans="1:15" ht="27" customHeight="1" x14ac:dyDescent="0.4">
      <c r="A71" s="20"/>
      <c r="B71" s="20"/>
      <c r="C71" s="20"/>
      <c r="G71" s="27"/>
      <c r="H71" s="27"/>
      <c r="I71" s="27"/>
      <c r="J71" s="26"/>
      <c r="K71" s="20"/>
      <c r="L71" s="20"/>
      <c r="M71" s="20"/>
      <c r="N71" s="7"/>
    </row>
    <row r="72" spans="1:15" ht="27" customHeight="1" x14ac:dyDescent="0.4">
      <c r="A72" s="20"/>
      <c r="B72" s="20"/>
      <c r="C72" s="20"/>
      <c r="E72" s="153" t="s">
        <v>98</v>
      </c>
      <c r="F72" s="153"/>
      <c r="G72" s="153"/>
      <c r="H72" s="153"/>
      <c r="I72" s="153"/>
      <c r="J72" s="22">
        <f>SUM(J9,J16,J23,J30,J37,J44,J51,J58,J65)</f>
        <v>0</v>
      </c>
      <c r="K72" s="20"/>
      <c r="L72" s="20"/>
      <c r="M72" s="20"/>
      <c r="N72" s="7"/>
    </row>
    <row r="73" spans="1:15" s="34" customFormat="1" ht="27" customHeight="1" x14ac:dyDescent="0.4">
      <c r="A73" s="20"/>
      <c r="B73" s="20"/>
      <c r="C73" s="20"/>
      <c r="E73" s="153" t="s">
        <v>99</v>
      </c>
      <c r="F73" s="153"/>
      <c r="G73" s="153"/>
      <c r="H73" s="153"/>
      <c r="I73" s="153"/>
      <c r="J73" s="22">
        <f>SUM(J12,J19,J26,J33,J40,J47,J54,J61,J68)</f>
        <v>0</v>
      </c>
      <c r="K73" s="20"/>
      <c r="L73" s="20"/>
      <c r="M73" s="20"/>
      <c r="N73" s="7"/>
    </row>
    <row r="74" spans="1:15" s="34" customFormat="1" ht="27" customHeight="1" x14ac:dyDescent="0.4">
      <c r="A74" s="20"/>
      <c r="B74" s="20"/>
      <c r="C74" s="20"/>
      <c r="E74" s="153" t="s">
        <v>100</v>
      </c>
      <c r="F74" s="153"/>
      <c r="G74" s="153"/>
      <c r="H74" s="153"/>
      <c r="I74" s="153"/>
      <c r="J74" s="22">
        <f>SUM(J13,J20,J27,J34,J41,J48,J55,J62,J69)</f>
        <v>0</v>
      </c>
      <c r="K74" s="20"/>
      <c r="L74" s="20"/>
      <c r="M74" s="20"/>
      <c r="N74" s="7"/>
    </row>
    <row r="75" spans="1:15" s="34" customFormat="1" ht="44.25" customHeight="1" x14ac:dyDescent="0.4">
      <c r="A75" s="20"/>
      <c r="B75" s="20"/>
      <c r="C75" s="20"/>
      <c r="G75" s="27"/>
      <c r="H75" s="27"/>
      <c r="I75" s="27"/>
      <c r="J75" s="26"/>
      <c r="K75" s="20"/>
      <c r="L75" s="20"/>
      <c r="M75" s="20"/>
      <c r="N75" s="19" t="s">
        <v>106</v>
      </c>
    </row>
    <row r="76" spans="1:15" s="92" customFormat="1" ht="56.25" customHeight="1" x14ac:dyDescent="0.4">
      <c r="A76" s="20"/>
      <c r="B76" s="20"/>
      <c r="C76" s="20"/>
      <c r="G76" s="27"/>
      <c r="H76" s="27"/>
      <c r="I76" s="27"/>
      <c r="J76" s="26"/>
      <c r="K76" s="20"/>
      <c r="L76" s="20"/>
      <c r="M76" s="20"/>
      <c r="N76" s="19"/>
    </row>
    <row r="77" spans="1:15" s="76" customFormat="1" ht="32.25" customHeight="1" x14ac:dyDescent="0.4">
      <c r="A77" s="72" t="s">
        <v>71</v>
      </c>
      <c r="B77" s="72"/>
      <c r="C77" s="38"/>
      <c r="D77" s="38"/>
      <c r="E77" s="38"/>
      <c r="F77" s="38"/>
      <c r="G77" s="38"/>
      <c r="H77" s="38"/>
      <c r="I77" s="38"/>
      <c r="J77" s="38"/>
      <c r="K77" s="38"/>
      <c r="L77" s="38"/>
      <c r="N77" s="38"/>
    </row>
    <row r="78" spans="1:15" s="76" customFormat="1" ht="48" customHeight="1" thickBot="1" x14ac:dyDescent="0.45">
      <c r="A78" s="72"/>
      <c r="B78" s="72"/>
      <c r="C78" s="38"/>
      <c r="D78" s="38"/>
      <c r="E78" s="38"/>
      <c r="F78" s="38"/>
      <c r="G78" s="38"/>
      <c r="H78" s="38"/>
      <c r="I78" s="38"/>
      <c r="J78" s="38"/>
      <c r="K78" s="38"/>
      <c r="L78" s="38"/>
      <c r="N78" s="38"/>
    </row>
    <row r="79" spans="1:15" s="76" customFormat="1" ht="42" customHeight="1" thickBot="1" x14ac:dyDescent="0.45">
      <c r="A79" s="84" t="s">
        <v>68</v>
      </c>
      <c r="B79" s="72"/>
      <c r="C79" s="38"/>
      <c r="D79" s="38"/>
      <c r="E79" s="38"/>
      <c r="F79" s="38"/>
      <c r="G79" s="38"/>
      <c r="H79" s="38"/>
      <c r="I79" s="38"/>
      <c r="J79" s="38"/>
      <c r="K79" s="38"/>
      <c r="L79" s="38"/>
      <c r="N79" s="38"/>
      <c r="O79" s="74"/>
    </row>
    <row r="80" spans="1:15" s="76" customFormat="1" ht="46.5" customHeight="1" thickBot="1" x14ac:dyDescent="0.45">
      <c r="A80" s="72"/>
      <c r="B80" s="72"/>
      <c r="C80" s="38"/>
      <c r="D80" s="38"/>
      <c r="E80" s="38"/>
      <c r="F80" s="38"/>
      <c r="G80" s="38"/>
      <c r="H80" s="38"/>
      <c r="I80" s="38"/>
      <c r="J80" s="38"/>
      <c r="K80" s="38"/>
      <c r="L80" s="38"/>
      <c r="N80" s="38"/>
      <c r="O80" s="73"/>
    </row>
    <row r="81" spans="1:16" s="76" customFormat="1" ht="42" customHeight="1" thickBot="1" x14ac:dyDescent="0.45">
      <c r="A81" s="72" t="s">
        <v>67</v>
      </c>
      <c r="B81" s="72"/>
      <c r="C81" s="38"/>
      <c r="D81" s="38"/>
      <c r="F81" s="72"/>
      <c r="H81" s="91"/>
      <c r="I81" s="91"/>
      <c r="J81" s="91"/>
      <c r="K81" s="91"/>
      <c r="L81" s="91"/>
      <c r="M81" s="91"/>
      <c r="N81" s="93" t="s">
        <v>78</v>
      </c>
      <c r="O81" s="85"/>
    </row>
    <row r="82" spans="1:16" s="76" customFormat="1" ht="46.5" customHeight="1" thickBot="1" x14ac:dyDescent="0.45">
      <c r="A82" s="72"/>
      <c r="B82" s="72"/>
      <c r="C82" s="38"/>
      <c r="D82" s="38"/>
      <c r="F82" s="72"/>
      <c r="H82" s="38"/>
      <c r="I82" s="38"/>
      <c r="J82" s="38"/>
      <c r="K82" s="38"/>
      <c r="N82" s="38"/>
      <c r="O82" s="98" t="s">
        <v>86</v>
      </c>
    </row>
    <row r="83" spans="1:16" s="76" customFormat="1" ht="42" customHeight="1" thickBot="1" x14ac:dyDescent="0.45">
      <c r="A83" s="72" t="s">
        <v>79</v>
      </c>
      <c r="B83" s="85"/>
      <c r="C83" s="73"/>
      <c r="D83" s="38"/>
      <c r="E83" s="38"/>
      <c r="F83" s="38"/>
      <c r="G83" s="38"/>
      <c r="H83" s="38"/>
      <c r="I83" s="38"/>
      <c r="J83" s="38"/>
      <c r="K83" s="38"/>
      <c r="N83" s="38"/>
    </row>
    <row r="84" spans="1:16" s="76" customFormat="1" ht="46.5" customHeight="1" thickBot="1" x14ac:dyDescent="0.45">
      <c r="A84" s="72"/>
      <c r="B84" s="72"/>
      <c r="C84" s="73"/>
      <c r="D84" s="38"/>
      <c r="E84" s="38"/>
      <c r="F84" s="38"/>
      <c r="G84" s="38"/>
      <c r="H84" s="38"/>
      <c r="I84" s="38"/>
      <c r="J84" s="38"/>
      <c r="K84" s="38"/>
      <c r="N84" s="38"/>
    </row>
    <row r="85" spans="1:16" s="76" customFormat="1" ht="42" customHeight="1" thickBot="1" x14ac:dyDescent="0.45">
      <c r="A85" s="94" t="s">
        <v>87</v>
      </c>
      <c r="B85" s="94"/>
      <c r="C85" s="95"/>
      <c r="D85" s="95"/>
      <c r="E85" s="95"/>
      <c r="F85" s="95"/>
      <c r="G85" s="95"/>
      <c r="H85" s="96"/>
      <c r="N85" s="93" t="s">
        <v>78</v>
      </c>
      <c r="O85" s="85"/>
    </row>
    <row r="86" spans="1:16" s="76" customFormat="1" ht="46.5" customHeight="1" thickBot="1" x14ac:dyDescent="0.45">
      <c r="A86" s="72"/>
      <c r="B86" s="72"/>
      <c r="C86" s="38"/>
      <c r="D86" s="38"/>
      <c r="F86" s="72"/>
      <c r="H86" s="72"/>
      <c r="I86" s="38"/>
      <c r="J86" s="38"/>
      <c r="K86" s="38"/>
      <c r="L86" s="38"/>
      <c r="N86" s="38"/>
      <c r="O86" s="98" t="s">
        <v>85</v>
      </c>
    </row>
    <row r="87" spans="1:16" s="76" customFormat="1" ht="42" customHeight="1" thickBot="1" x14ac:dyDescent="0.45">
      <c r="A87" s="72" t="s">
        <v>79</v>
      </c>
      <c r="B87" s="85"/>
      <c r="C87" s="73"/>
      <c r="D87" s="38"/>
      <c r="E87" s="38"/>
      <c r="F87" s="38"/>
      <c r="G87" s="38"/>
      <c r="H87" s="38"/>
      <c r="I87" s="38"/>
      <c r="J87" s="38"/>
      <c r="K87" s="38"/>
      <c r="L87" s="38"/>
      <c r="N87" s="38"/>
    </row>
    <row r="88" spans="1:16" s="76" customFormat="1" ht="46.5" customHeight="1" thickBot="1" x14ac:dyDescent="0.45">
      <c r="A88" s="72"/>
      <c r="B88" s="72"/>
      <c r="C88" s="73"/>
      <c r="D88" s="38"/>
      <c r="E88" s="38"/>
      <c r="F88" s="38"/>
      <c r="G88" s="38"/>
      <c r="H88" s="38"/>
      <c r="I88" s="38"/>
      <c r="J88" s="38"/>
      <c r="K88" s="38"/>
      <c r="L88" s="38"/>
      <c r="N88" s="38"/>
    </row>
    <row r="89" spans="1:16" s="76" customFormat="1" ht="42" customHeight="1" thickBot="1" x14ac:dyDescent="0.45">
      <c r="A89" s="128" t="s">
        <v>88</v>
      </c>
      <c r="B89" s="128"/>
      <c r="C89" s="128"/>
      <c r="D89" s="128"/>
      <c r="E89" s="128"/>
      <c r="F89" s="128"/>
      <c r="G89" s="128"/>
      <c r="H89" s="128"/>
      <c r="I89" s="128"/>
      <c r="J89" s="128"/>
      <c r="K89" s="128"/>
      <c r="L89" s="128"/>
      <c r="M89" s="128"/>
      <c r="N89" s="86" t="s">
        <v>84</v>
      </c>
      <c r="O89" s="85"/>
    </row>
    <row r="90" spans="1:16" s="91" customFormat="1" ht="28.5" customHeight="1" x14ac:dyDescent="0.4">
      <c r="A90" s="128"/>
      <c r="B90" s="128"/>
      <c r="C90" s="128"/>
      <c r="D90" s="128"/>
      <c r="E90" s="128"/>
      <c r="F90" s="128"/>
      <c r="G90" s="128"/>
      <c r="H90" s="128"/>
      <c r="I90" s="128"/>
      <c r="J90" s="128"/>
      <c r="K90" s="128"/>
      <c r="L90" s="128"/>
      <c r="M90" s="128"/>
      <c r="N90" s="86"/>
      <c r="O90" s="97"/>
    </row>
    <row r="91" spans="1:16" s="76" customFormat="1" ht="42" customHeight="1" x14ac:dyDescent="0.4">
      <c r="A91" s="129" t="s">
        <v>101</v>
      </c>
      <c r="B91" s="129"/>
      <c r="C91" s="129"/>
      <c r="D91" s="129"/>
      <c r="E91" s="129"/>
      <c r="F91" s="129"/>
      <c r="G91" s="129"/>
      <c r="H91" s="129"/>
      <c r="I91" s="129"/>
      <c r="J91" s="129"/>
      <c r="K91" s="129"/>
      <c r="L91" s="129"/>
      <c r="M91" s="129"/>
      <c r="N91" s="38"/>
    </row>
    <row r="92" spans="1:16" s="76" customFormat="1" ht="42" customHeight="1" x14ac:dyDescent="0.4">
      <c r="A92" s="129"/>
      <c r="B92" s="129"/>
      <c r="C92" s="129"/>
      <c r="D92" s="129"/>
      <c r="E92" s="129"/>
      <c r="F92" s="129"/>
      <c r="G92" s="129"/>
      <c r="H92" s="129"/>
      <c r="I92" s="129"/>
      <c r="J92" s="129"/>
      <c r="K92" s="129"/>
      <c r="L92" s="129"/>
      <c r="M92" s="129"/>
      <c r="N92" s="38"/>
    </row>
    <row r="93" spans="1:16" s="89" customFormat="1" ht="48.75" customHeight="1" x14ac:dyDescent="0.4">
      <c r="A93" s="86"/>
      <c r="B93" s="86"/>
      <c r="C93" s="38"/>
      <c r="D93" s="38"/>
      <c r="E93" s="38"/>
      <c r="F93" s="38"/>
      <c r="G93" s="38"/>
      <c r="H93" s="38"/>
      <c r="I93" s="38"/>
      <c r="J93" s="38"/>
      <c r="K93" s="38"/>
      <c r="L93" s="38"/>
      <c r="N93" s="38"/>
    </row>
    <row r="94" spans="1:16" s="76" customFormat="1" ht="42" customHeight="1" x14ac:dyDescent="0.4">
      <c r="A94" s="72" t="s">
        <v>72</v>
      </c>
      <c r="B94" s="72"/>
      <c r="C94" s="38"/>
      <c r="D94" s="38"/>
      <c r="E94" s="38"/>
      <c r="F94" s="38"/>
      <c r="G94" s="38"/>
      <c r="H94" s="38"/>
      <c r="I94" s="38"/>
      <c r="J94" s="38"/>
      <c r="K94" s="38"/>
      <c r="L94" s="38"/>
      <c r="N94" s="38"/>
      <c r="O94" s="73"/>
      <c r="P94" s="73"/>
    </row>
    <row r="95" spans="1:16" s="76" customFormat="1" ht="42" customHeight="1" x14ac:dyDescent="0.4">
      <c r="A95" s="72" t="s">
        <v>73</v>
      </c>
      <c r="B95" s="72"/>
      <c r="C95" s="38"/>
      <c r="D95" s="38"/>
      <c r="E95" s="38"/>
      <c r="F95" s="38"/>
      <c r="G95" s="38"/>
      <c r="H95" s="38"/>
      <c r="I95" s="38"/>
      <c r="J95" s="38"/>
      <c r="K95" s="38"/>
      <c r="L95" s="38"/>
      <c r="N95" s="38"/>
      <c r="O95" s="73"/>
      <c r="P95" s="73"/>
    </row>
    <row r="96" spans="1:16" s="89" customFormat="1" ht="48.75" customHeight="1" x14ac:dyDescent="0.4">
      <c r="A96" s="86"/>
      <c r="B96" s="86"/>
      <c r="C96" s="38"/>
      <c r="D96" s="38"/>
      <c r="E96" s="38"/>
      <c r="F96" s="38"/>
      <c r="G96" s="38"/>
      <c r="H96" s="38"/>
      <c r="I96" s="38"/>
      <c r="J96" s="38"/>
      <c r="K96" s="38"/>
      <c r="L96" s="38"/>
      <c r="N96" s="38"/>
      <c r="O96" s="73"/>
      <c r="P96" s="73"/>
    </row>
    <row r="97" spans="1:16" s="76" customFormat="1" ht="42" customHeight="1" x14ac:dyDescent="0.4">
      <c r="A97" s="122" t="s">
        <v>75</v>
      </c>
      <c r="B97" s="122"/>
      <c r="C97" s="122"/>
      <c r="D97" s="122"/>
      <c r="E97" s="122"/>
      <c r="F97" s="122"/>
      <c r="G97" s="122"/>
      <c r="H97" s="122"/>
      <c r="I97" s="122"/>
      <c r="J97" s="122"/>
      <c r="K97" s="122"/>
      <c r="L97" s="122"/>
      <c r="M97" s="122"/>
      <c r="N97" s="122"/>
      <c r="O97" s="122"/>
      <c r="P97" s="73"/>
    </row>
    <row r="98" spans="1:16" s="76" customFormat="1" ht="42" customHeight="1" x14ac:dyDescent="0.4">
      <c r="A98" s="72" t="s">
        <v>76</v>
      </c>
      <c r="B98" s="72"/>
      <c r="C98" s="72"/>
      <c r="D98" s="72"/>
      <c r="E98" s="72"/>
      <c r="F98" s="72"/>
      <c r="G98" s="72"/>
      <c r="H98" s="72"/>
      <c r="I98" s="72"/>
      <c r="J98" s="72"/>
      <c r="K98" s="72"/>
      <c r="L98" s="72"/>
      <c r="M98" s="72"/>
      <c r="N98" s="72"/>
      <c r="O98" s="72"/>
      <c r="P98" s="73"/>
    </row>
    <row r="99" spans="1:16" s="87" customFormat="1" ht="42" customHeight="1" x14ac:dyDescent="0.4">
      <c r="A99" s="86" t="s">
        <v>77</v>
      </c>
      <c r="B99" s="86"/>
      <c r="C99" s="86"/>
      <c r="D99" s="86"/>
      <c r="E99" s="86"/>
      <c r="F99" s="86"/>
      <c r="G99" s="86"/>
      <c r="H99" s="86"/>
      <c r="I99" s="86"/>
      <c r="J99" s="86"/>
      <c r="K99" s="86"/>
      <c r="L99" s="86"/>
      <c r="M99" s="86"/>
      <c r="N99" s="86"/>
      <c r="O99" s="86"/>
      <c r="P99" s="73"/>
    </row>
    <row r="100" spans="1:16" s="87" customFormat="1" ht="42" customHeight="1" x14ac:dyDescent="0.4">
      <c r="A100" s="86" t="s">
        <v>74</v>
      </c>
      <c r="B100" s="86"/>
      <c r="C100" s="86"/>
      <c r="D100" s="86"/>
      <c r="E100" s="86"/>
      <c r="F100" s="86"/>
      <c r="G100" s="86"/>
      <c r="H100" s="86"/>
      <c r="I100" s="86"/>
      <c r="J100" s="86"/>
      <c r="K100" s="86"/>
      <c r="L100" s="86"/>
      <c r="M100" s="86"/>
      <c r="N100" s="86"/>
      <c r="O100" s="86"/>
      <c r="P100" s="73"/>
    </row>
    <row r="101" spans="1:16" s="76" customFormat="1" ht="48.75" customHeight="1" x14ac:dyDescent="0.4">
      <c r="A101" s="72" t="s">
        <v>69</v>
      </c>
      <c r="B101" s="72"/>
      <c r="C101" s="38"/>
      <c r="D101" s="38"/>
      <c r="E101" s="38"/>
      <c r="F101" s="38"/>
      <c r="G101" s="38"/>
      <c r="H101" s="38"/>
      <c r="I101" s="38"/>
      <c r="J101" s="38"/>
      <c r="K101" s="38"/>
      <c r="L101" s="38"/>
      <c r="N101" s="38"/>
      <c r="O101" s="73"/>
      <c r="P101" s="73"/>
    </row>
    <row r="102" spans="1:16" s="90" customFormat="1" ht="42" customHeight="1" x14ac:dyDescent="0.4">
      <c r="A102" s="86" t="s">
        <v>81</v>
      </c>
      <c r="B102" s="86"/>
      <c r="C102" s="38"/>
      <c r="D102" s="38"/>
      <c r="E102" s="38"/>
      <c r="F102" s="38"/>
      <c r="G102" s="38"/>
      <c r="H102" s="38"/>
      <c r="I102" s="38"/>
      <c r="J102" s="38"/>
      <c r="K102" s="38"/>
      <c r="L102" s="38"/>
      <c r="N102" s="38"/>
      <c r="O102" s="73"/>
      <c r="P102" s="73"/>
    </row>
    <row r="103" spans="1:16" s="76" customFormat="1" ht="42" customHeight="1" x14ac:dyDescent="0.4">
      <c r="A103" s="36" t="s">
        <v>80</v>
      </c>
      <c r="B103" s="123"/>
      <c r="C103" s="124"/>
      <c r="D103" s="124"/>
      <c r="E103" s="124"/>
      <c r="F103" s="124"/>
      <c r="G103" s="124"/>
      <c r="H103" s="124"/>
      <c r="I103" s="124"/>
      <c r="J103" s="124"/>
      <c r="K103" s="124"/>
      <c r="L103" s="124"/>
      <c r="M103" s="125"/>
      <c r="N103" s="38"/>
      <c r="O103" s="73"/>
      <c r="P103" s="73"/>
    </row>
    <row r="104" spans="1:16" s="76" customFormat="1" ht="57" customHeight="1" x14ac:dyDescent="0.4">
      <c r="A104" s="17"/>
      <c r="B104" s="88" t="s">
        <v>82</v>
      </c>
      <c r="N104" s="7"/>
    </row>
    <row r="105" spans="1:16" s="90" customFormat="1" ht="42" customHeight="1" x14ac:dyDescent="0.4">
      <c r="A105" s="86" t="s">
        <v>83</v>
      </c>
      <c r="B105" s="86"/>
      <c r="C105" s="38"/>
      <c r="D105" s="38"/>
      <c r="E105" s="38"/>
      <c r="F105" s="38"/>
      <c r="G105" s="38"/>
      <c r="H105" s="38"/>
      <c r="I105" s="38"/>
      <c r="J105" s="38"/>
      <c r="K105" s="38"/>
      <c r="L105" s="38"/>
      <c r="N105" s="38"/>
      <c r="O105" s="73"/>
      <c r="P105" s="73"/>
    </row>
    <row r="106" spans="1:16" s="90" customFormat="1" ht="42" customHeight="1" x14ac:dyDescent="0.4">
      <c r="A106" s="36" t="s">
        <v>80</v>
      </c>
      <c r="B106" s="123"/>
      <c r="C106" s="124"/>
      <c r="D106" s="124"/>
      <c r="E106" s="124"/>
      <c r="F106" s="124"/>
      <c r="G106" s="124"/>
      <c r="H106" s="124"/>
      <c r="I106" s="124"/>
      <c r="J106" s="124"/>
      <c r="K106" s="124"/>
      <c r="L106" s="124"/>
      <c r="M106" s="125"/>
      <c r="N106" s="38"/>
      <c r="O106" s="73"/>
      <c r="P106" s="73"/>
    </row>
    <row r="107" spans="1:16" s="90" customFormat="1" ht="42" customHeight="1" x14ac:dyDescent="0.4">
      <c r="A107" s="17"/>
      <c r="B107" s="88"/>
      <c r="N107" s="7"/>
    </row>
    <row r="108" spans="1:16" s="76" customFormat="1" ht="83.25" customHeight="1" x14ac:dyDescent="0.4">
      <c r="A108" s="17"/>
      <c r="B108" s="17"/>
      <c r="C108" s="51" t="s">
        <v>31</v>
      </c>
      <c r="I108" s="51"/>
      <c r="J108" s="59"/>
    </row>
    <row r="109" spans="1:16" s="76" customFormat="1" ht="83.25" customHeight="1" x14ac:dyDescent="0.4">
      <c r="A109" s="17"/>
      <c r="B109" s="17"/>
      <c r="C109" s="120"/>
      <c r="D109" s="120"/>
      <c r="E109" s="120"/>
      <c r="F109" s="120"/>
      <c r="G109" s="120"/>
      <c r="H109" s="120"/>
      <c r="I109" s="120"/>
      <c r="J109" s="120"/>
      <c r="K109" s="120"/>
      <c r="L109" s="120"/>
      <c r="M109" s="120"/>
      <c r="N109" s="120"/>
    </row>
    <row r="110" spans="1:16" s="76" customFormat="1" ht="83.25" customHeight="1" x14ac:dyDescent="0.4">
      <c r="A110" s="17"/>
      <c r="B110" s="17"/>
      <c r="C110" s="51"/>
      <c r="D110" s="157" t="str">
        <f>C1&amp;"     "</f>
        <v xml:space="preserve">医療機関○○クリニック     </v>
      </c>
      <c r="E110" s="157"/>
      <c r="F110" s="157"/>
      <c r="G110" s="157"/>
      <c r="H110" s="157"/>
      <c r="I110" s="157"/>
      <c r="J110" s="157"/>
      <c r="K110" s="157"/>
      <c r="L110" s="157"/>
      <c r="M110" s="50" t="s">
        <v>53</v>
      </c>
    </row>
    <row r="111" spans="1:16" s="76" customFormat="1" ht="79.5" customHeight="1" x14ac:dyDescent="0.4">
      <c r="A111" s="39"/>
      <c r="B111" s="39"/>
      <c r="C111" s="39"/>
      <c r="D111" s="39"/>
      <c r="E111" s="39"/>
      <c r="F111" s="39"/>
      <c r="G111" s="39"/>
      <c r="H111" s="39"/>
      <c r="I111" s="39"/>
      <c r="J111" s="58"/>
      <c r="K111" s="58"/>
      <c r="L111" s="39"/>
      <c r="M111" s="39"/>
      <c r="N111" s="53" t="s">
        <v>46</v>
      </c>
    </row>
    <row r="112" spans="1:16" s="83" customFormat="1" ht="46.5" customHeight="1" x14ac:dyDescent="0.4">
      <c r="A112" s="39"/>
      <c r="B112" s="39"/>
      <c r="C112" s="39"/>
      <c r="D112" s="39"/>
      <c r="E112" s="39"/>
      <c r="F112" s="39"/>
      <c r="G112" s="39"/>
      <c r="H112" s="39"/>
      <c r="I112" s="39"/>
      <c r="J112" s="58"/>
      <c r="K112" s="39"/>
      <c r="L112" s="126" t="s">
        <v>70</v>
      </c>
      <c r="M112" s="126"/>
      <c r="N112" s="126"/>
    </row>
    <row r="113" spans="1:15" s="76" customFormat="1" ht="61.5" customHeight="1" x14ac:dyDescent="0.4">
      <c r="A113" s="15" t="s">
        <v>107</v>
      </c>
      <c r="B113" s="15"/>
      <c r="C113" s="75"/>
      <c r="D113" s="75"/>
      <c r="E113" s="75"/>
      <c r="F113" s="75"/>
      <c r="G113" s="75"/>
      <c r="H113" s="75"/>
      <c r="I113" s="75"/>
      <c r="J113" s="58"/>
      <c r="K113" s="39"/>
      <c r="L113" s="75"/>
      <c r="M113" s="75"/>
      <c r="N113" s="75"/>
    </row>
    <row r="114" spans="1:15" s="76" customFormat="1" ht="46.5" customHeight="1" x14ac:dyDescent="0.4">
      <c r="A114" s="75"/>
      <c r="B114" s="75"/>
      <c r="C114" s="75"/>
      <c r="D114" s="75"/>
      <c r="E114" s="75"/>
      <c r="F114" s="75"/>
      <c r="G114" s="75"/>
      <c r="H114" s="75"/>
      <c r="I114" s="75"/>
      <c r="J114" s="75"/>
      <c r="K114" s="75"/>
      <c r="L114" s="75"/>
      <c r="M114" s="75"/>
      <c r="N114" s="75"/>
    </row>
    <row r="115" spans="1:15" s="76" customFormat="1" ht="33.75" customHeight="1" x14ac:dyDescent="0.4">
      <c r="A115" s="75"/>
      <c r="B115" s="75"/>
      <c r="C115" s="75"/>
      <c r="D115" s="75"/>
      <c r="E115" s="75"/>
      <c r="F115" s="75"/>
      <c r="G115" s="75"/>
      <c r="H115" s="75"/>
      <c r="I115" s="77" t="s">
        <v>54</v>
      </c>
      <c r="J115" s="52"/>
      <c r="K115" s="77"/>
      <c r="L115" s="77" t="str">
        <f>C1</f>
        <v>医療機関○○クリニック</v>
      </c>
      <c r="M115" s="77"/>
      <c r="N115" s="77"/>
      <c r="O115" s="1"/>
    </row>
    <row r="116" spans="1:15" s="76" customFormat="1" ht="33.75" customHeight="1" x14ac:dyDescent="0.4">
      <c r="A116" s="75"/>
      <c r="B116" s="75"/>
      <c r="C116" s="75"/>
      <c r="D116" s="75"/>
      <c r="E116" s="75"/>
      <c r="F116" s="75"/>
      <c r="G116" s="75"/>
      <c r="H116" s="75"/>
      <c r="I116" s="77" t="s">
        <v>12</v>
      </c>
      <c r="J116" s="52"/>
      <c r="K116" s="77"/>
      <c r="L116" s="121"/>
      <c r="M116" s="121"/>
      <c r="N116" s="121"/>
      <c r="O116" s="1"/>
    </row>
    <row r="117" spans="1:15" s="99" customFormat="1" ht="35.25" x14ac:dyDescent="0.4">
      <c r="A117" s="100"/>
      <c r="B117" s="100"/>
      <c r="C117" s="100"/>
      <c r="D117" s="100"/>
      <c r="E117" s="100"/>
      <c r="F117" s="100"/>
      <c r="G117" s="100"/>
      <c r="H117" s="100"/>
      <c r="I117" s="101" t="s">
        <v>108</v>
      </c>
      <c r="J117" s="52"/>
      <c r="K117" s="101"/>
      <c r="L117" s="130"/>
      <c r="M117" s="130"/>
      <c r="N117" s="130"/>
    </row>
    <row r="118" spans="1:15" s="76" customFormat="1" ht="33.75" customHeight="1" x14ac:dyDescent="0.4">
      <c r="A118" s="75"/>
      <c r="B118" s="75"/>
      <c r="C118" s="75"/>
      <c r="D118" s="75"/>
      <c r="E118" s="75"/>
      <c r="F118" s="75"/>
      <c r="G118" s="75"/>
      <c r="H118" s="75"/>
      <c r="I118" s="77" t="s">
        <v>13</v>
      </c>
      <c r="J118" s="52"/>
      <c r="K118" s="77"/>
      <c r="L118" s="121"/>
      <c r="M118" s="121"/>
      <c r="N118" s="121"/>
      <c r="O118" s="1"/>
    </row>
    <row r="119" spans="1:15" s="76" customFormat="1" ht="33.75" customHeight="1" x14ac:dyDescent="0.4">
      <c r="A119" s="75"/>
      <c r="B119" s="75"/>
      <c r="C119" s="75"/>
      <c r="D119" s="75"/>
      <c r="E119" s="75"/>
      <c r="F119" s="75"/>
      <c r="G119" s="75"/>
      <c r="H119" s="75"/>
      <c r="I119" s="75"/>
      <c r="J119" s="75"/>
      <c r="K119" s="75"/>
      <c r="L119" s="75"/>
      <c r="M119" s="75"/>
      <c r="N119" s="75"/>
    </row>
    <row r="120" spans="1:15" ht="83.25" customHeight="1" x14ac:dyDescent="0.4">
      <c r="A120" s="114" t="s">
        <v>64</v>
      </c>
      <c r="B120" s="114"/>
      <c r="C120" s="114"/>
      <c r="D120" s="114"/>
      <c r="E120" s="114"/>
      <c r="F120" s="114"/>
      <c r="G120" s="114"/>
      <c r="H120" s="114"/>
      <c r="I120" s="114"/>
      <c r="J120" s="114"/>
      <c r="K120" s="114"/>
      <c r="L120" s="114"/>
      <c r="M120" s="114"/>
      <c r="N120" s="114"/>
      <c r="O120" s="8"/>
    </row>
    <row r="121" spans="1:15" ht="24" x14ac:dyDescent="0.4">
      <c r="A121" s="9"/>
      <c r="B121" s="9"/>
      <c r="C121" s="9"/>
      <c r="D121" s="9"/>
      <c r="E121" s="9"/>
      <c r="F121" s="9"/>
      <c r="G121" s="9"/>
      <c r="H121" s="9"/>
      <c r="I121" s="9"/>
      <c r="J121" s="9"/>
      <c r="K121" s="9"/>
      <c r="L121" s="9"/>
      <c r="M121" s="9"/>
      <c r="N121" s="9"/>
    </row>
    <row r="122" spans="1:15" ht="28.5" customHeight="1" x14ac:dyDescent="0.4">
      <c r="A122" s="9"/>
      <c r="B122" s="9"/>
      <c r="C122" s="9"/>
      <c r="D122" s="9"/>
      <c r="E122" s="9"/>
      <c r="F122" s="9"/>
      <c r="G122" s="9"/>
      <c r="H122" s="9"/>
      <c r="I122" s="9"/>
      <c r="J122" s="9"/>
      <c r="K122" s="9"/>
      <c r="L122" s="9"/>
      <c r="M122" s="9"/>
      <c r="N122" s="9"/>
    </row>
    <row r="123" spans="1:15" ht="75" customHeight="1" x14ac:dyDescent="0.4">
      <c r="A123" s="115" t="s">
        <v>102</v>
      </c>
      <c r="B123" s="115"/>
      <c r="C123" s="115"/>
      <c r="D123" s="115"/>
      <c r="E123" s="115"/>
      <c r="F123" s="115"/>
      <c r="G123" s="115"/>
      <c r="H123" s="115"/>
      <c r="I123" s="115"/>
      <c r="J123" s="115"/>
      <c r="K123" s="115"/>
      <c r="L123" s="115"/>
      <c r="M123" s="115"/>
      <c r="N123" s="115"/>
      <c r="O123" s="6"/>
    </row>
    <row r="124" spans="1:15" x14ac:dyDescent="0.4">
      <c r="C124" s="5"/>
      <c r="D124" s="5"/>
      <c r="E124" s="5"/>
      <c r="F124" s="5"/>
      <c r="G124" s="5"/>
      <c r="H124" s="5"/>
      <c r="I124" s="5"/>
    </row>
    <row r="125" spans="1:15" x14ac:dyDescent="0.4">
      <c r="C125" s="2"/>
      <c r="D125" s="1"/>
      <c r="E125" s="1"/>
      <c r="F125" s="3"/>
      <c r="G125" s="3"/>
      <c r="H125" s="4"/>
      <c r="I125" s="4"/>
    </row>
    <row r="126" spans="1:15" ht="45.75" x14ac:dyDescent="0.9">
      <c r="C126" s="10" t="s">
        <v>14</v>
      </c>
      <c r="D126" s="11"/>
      <c r="E126" s="11"/>
      <c r="F126" s="127">
        <f>SUM(F146,J146,N146)</f>
        <v>0</v>
      </c>
      <c r="G126" s="127"/>
      <c r="H126" s="127"/>
      <c r="I126" s="127"/>
      <c r="J126" s="127"/>
      <c r="K126" s="11"/>
      <c r="L126" s="7"/>
      <c r="M126" s="7"/>
    </row>
    <row r="128" spans="1:15" ht="17.25" customHeight="1" x14ac:dyDescent="0.4"/>
    <row r="129" spans="1:16" ht="35.25" x14ac:dyDescent="0.4">
      <c r="A129" s="39" t="s">
        <v>15</v>
      </c>
      <c r="B129" s="39"/>
      <c r="C129" s="39"/>
      <c r="D129" s="39"/>
      <c r="E129" s="39"/>
      <c r="F129" s="39"/>
      <c r="G129" s="39"/>
      <c r="H129" s="39"/>
      <c r="I129" s="39"/>
      <c r="J129" s="39"/>
      <c r="K129" s="39"/>
      <c r="L129" s="39"/>
      <c r="M129" s="39"/>
      <c r="N129" s="39"/>
    </row>
    <row r="130" spans="1:16" ht="26.25" customHeight="1" x14ac:dyDescent="0.4">
      <c r="A130" s="39"/>
      <c r="B130" s="39"/>
      <c r="C130" s="39"/>
      <c r="D130" s="39"/>
      <c r="E130" s="39"/>
      <c r="F130" s="39"/>
      <c r="G130" s="39"/>
      <c r="H130" s="39"/>
      <c r="I130" s="39"/>
      <c r="J130" s="39"/>
      <c r="K130" s="39"/>
      <c r="L130" s="39"/>
      <c r="M130" s="39"/>
      <c r="N130" s="40"/>
    </row>
    <row r="131" spans="1:16" ht="35.25" x14ac:dyDescent="0.4">
      <c r="A131" s="40" t="s">
        <v>103</v>
      </c>
      <c r="B131" s="70"/>
      <c r="C131" s="40"/>
      <c r="D131" s="40"/>
      <c r="E131" s="40"/>
      <c r="F131" s="39"/>
      <c r="G131" s="39"/>
      <c r="H131" s="39"/>
      <c r="I131" s="39"/>
      <c r="J131" s="39"/>
      <c r="K131" s="39"/>
      <c r="L131" s="39"/>
      <c r="M131" s="39"/>
      <c r="N131" s="40"/>
    </row>
    <row r="132" spans="1:16" ht="35.25" x14ac:dyDescent="0.4">
      <c r="A132" s="40" t="s">
        <v>19</v>
      </c>
      <c r="B132" s="70"/>
      <c r="C132" s="40"/>
      <c r="D132" s="40"/>
      <c r="E132" s="40"/>
      <c r="F132" s="39"/>
      <c r="G132" s="47">
        <f>COUNTIF(K8:K69,"150回以上")</f>
        <v>0</v>
      </c>
      <c r="H132" s="40" t="s">
        <v>62</v>
      </c>
      <c r="J132" s="40"/>
      <c r="K132" s="40"/>
      <c r="L132" s="40"/>
      <c r="M132" s="40"/>
      <c r="N132" s="40"/>
    </row>
    <row r="133" spans="1:16" ht="35.25" x14ac:dyDescent="0.4">
      <c r="A133" s="40" t="s">
        <v>32</v>
      </c>
      <c r="B133" s="70"/>
      <c r="C133" s="40"/>
      <c r="D133" s="40"/>
      <c r="E133" s="40"/>
      <c r="F133" s="39"/>
      <c r="G133" s="47">
        <f>COUNTIF(K8:K69,"100回以上")</f>
        <v>0</v>
      </c>
      <c r="H133" s="40" t="s">
        <v>63</v>
      </c>
      <c r="J133" s="40"/>
      <c r="K133" s="40"/>
      <c r="L133" s="40"/>
      <c r="M133" s="40"/>
      <c r="N133" s="40"/>
    </row>
    <row r="134" spans="1:16" ht="41.25" customHeight="1" x14ac:dyDescent="0.4">
      <c r="A134" s="39"/>
      <c r="B134" s="39"/>
      <c r="C134" s="39"/>
      <c r="D134" s="39"/>
      <c r="E134" s="39"/>
      <c r="F134" s="39"/>
      <c r="G134" s="39"/>
      <c r="H134" s="39"/>
      <c r="I134" s="39"/>
      <c r="J134" s="39"/>
      <c r="K134" s="39"/>
      <c r="L134" s="39"/>
      <c r="M134" s="39"/>
      <c r="N134" s="39"/>
      <c r="P134" s="13"/>
    </row>
    <row r="135" spans="1:16" ht="30.75" customHeight="1" x14ac:dyDescent="0.4">
      <c r="A135" s="38"/>
      <c r="B135" s="38"/>
      <c r="C135" s="118" t="s">
        <v>9</v>
      </c>
      <c r="D135" s="118"/>
      <c r="E135" s="118"/>
      <c r="F135" s="116" t="s">
        <v>49</v>
      </c>
      <c r="G135" s="117"/>
      <c r="H135" s="117"/>
      <c r="I135" s="117"/>
      <c r="J135" s="116" t="s">
        <v>48</v>
      </c>
      <c r="K135" s="117"/>
      <c r="L135" s="117"/>
      <c r="M135" s="118" t="s">
        <v>10</v>
      </c>
      <c r="N135" s="119"/>
      <c r="P135" s="14"/>
    </row>
    <row r="136" spans="1:16" ht="18.75" customHeight="1" x14ac:dyDescent="0.4">
      <c r="A136" s="38"/>
      <c r="B136" s="38"/>
      <c r="C136" s="131" t="s">
        <v>47</v>
      </c>
      <c r="D136" s="154"/>
      <c r="E136" s="154"/>
      <c r="F136" s="131" t="s">
        <v>60</v>
      </c>
      <c r="G136" s="132"/>
      <c r="H136" s="132"/>
      <c r="I136" s="132"/>
      <c r="J136" s="131" t="s">
        <v>61</v>
      </c>
      <c r="K136" s="132"/>
      <c r="L136" s="132"/>
      <c r="M136" s="158" t="s">
        <v>50</v>
      </c>
      <c r="N136" s="132"/>
      <c r="P136" s="14"/>
    </row>
    <row r="137" spans="1:16" ht="35.25" x14ac:dyDescent="0.4">
      <c r="A137" s="41" t="s">
        <v>89</v>
      </c>
      <c r="B137" s="41"/>
      <c r="C137" s="41"/>
      <c r="D137" s="133">
        <f>SUM(J9:J10)</f>
        <v>0</v>
      </c>
      <c r="E137" s="133"/>
      <c r="F137" s="134">
        <f>IF(AND($G$132&gt;=4,K9="150回以上"),D137*3000,0)</f>
        <v>0</v>
      </c>
      <c r="G137" s="134"/>
      <c r="H137" s="134"/>
      <c r="I137" s="134"/>
      <c r="J137" s="134">
        <f>IF(AND($G$133&gt;=4,K9="100回以上"),D137*2000,0)</f>
        <v>0</v>
      </c>
      <c r="K137" s="134"/>
      <c r="L137" s="134"/>
      <c r="M137" s="55">
        <f>IF(AND(F137=0,J137=0),COUNTIF(C11:I11,"&gt;=50"),0)</f>
        <v>0</v>
      </c>
      <c r="N137" s="65">
        <f t="shared" ref="N137:N145" si="52">M137*100000</f>
        <v>0</v>
      </c>
      <c r="P137" s="14"/>
    </row>
    <row r="138" spans="1:16" ht="35.25" x14ac:dyDescent="0.4">
      <c r="A138" s="41" t="s">
        <v>90</v>
      </c>
      <c r="B138" s="41"/>
      <c r="C138" s="41"/>
      <c r="D138" s="133">
        <f>SUM(J16:J17)</f>
        <v>0</v>
      </c>
      <c r="E138" s="133"/>
      <c r="F138" s="134">
        <f>IF(AND($G$132&gt;=4,K16="150回以上"),D138*3000,0)</f>
        <v>0</v>
      </c>
      <c r="G138" s="134"/>
      <c r="H138" s="134"/>
      <c r="I138" s="134"/>
      <c r="J138" s="134">
        <f>IF(AND($G$133&gt;=4,K16="100回以上"),D138*2000,0)</f>
        <v>0</v>
      </c>
      <c r="K138" s="134"/>
      <c r="L138" s="134"/>
      <c r="M138" s="55">
        <f>IF(AND(F138=0,J138=0),COUNTIF(C18:I18,"&gt;=50"),0)</f>
        <v>0</v>
      </c>
      <c r="N138" s="65">
        <f t="shared" si="52"/>
        <v>0</v>
      </c>
      <c r="P138" s="14"/>
    </row>
    <row r="139" spans="1:16" ht="35.25" x14ac:dyDescent="0.4">
      <c r="A139" s="41" t="s">
        <v>91</v>
      </c>
      <c r="B139" s="41"/>
      <c r="C139" s="41"/>
      <c r="D139" s="133">
        <f>SUM(J23:J24)</f>
        <v>0</v>
      </c>
      <c r="E139" s="133"/>
      <c r="F139" s="134">
        <f>IF(AND($G$132&gt;=4,K23="150回以上"),D139*3000,0)</f>
        <v>0</v>
      </c>
      <c r="G139" s="134"/>
      <c r="H139" s="134"/>
      <c r="I139" s="134"/>
      <c r="J139" s="134">
        <f>IF(AND($G$133&gt;=4,K23="100回以上"),D139*2000,0)</f>
        <v>0</v>
      </c>
      <c r="K139" s="134"/>
      <c r="L139" s="134"/>
      <c r="M139" s="55">
        <f>IF(AND(F139=0,J139=0),COUNTIF(C25:I25,"&gt;=50"),0)</f>
        <v>0</v>
      </c>
      <c r="N139" s="65">
        <f t="shared" si="52"/>
        <v>0</v>
      </c>
      <c r="P139" s="14"/>
    </row>
    <row r="140" spans="1:16" ht="35.25" x14ac:dyDescent="0.4">
      <c r="A140" s="41" t="s">
        <v>92</v>
      </c>
      <c r="B140" s="41"/>
      <c r="C140" s="41"/>
      <c r="D140" s="133">
        <f>SUM(J30:J31)</f>
        <v>0</v>
      </c>
      <c r="E140" s="133"/>
      <c r="F140" s="134">
        <f>IF(AND($G$132&gt;=4,K30="150回以上"),D140*3000,0)</f>
        <v>0</v>
      </c>
      <c r="G140" s="134"/>
      <c r="H140" s="134"/>
      <c r="I140" s="134"/>
      <c r="J140" s="134">
        <f>IF(AND($G$133&gt;=4,K30="100回以上"),D140*2000,0)</f>
        <v>0</v>
      </c>
      <c r="K140" s="134"/>
      <c r="L140" s="134"/>
      <c r="M140" s="55">
        <f>IF(AND(F140=0,J140=0),COUNTIF(C32:I32,"&gt;=50"),0)</f>
        <v>0</v>
      </c>
      <c r="N140" s="65">
        <f t="shared" si="52"/>
        <v>0</v>
      </c>
      <c r="P140" s="14"/>
    </row>
    <row r="141" spans="1:16" ht="35.25" x14ac:dyDescent="0.4">
      <c r="A141" s="41" t="s">
        <v>93</v>
      </c>
      <c r="B141" s="41"/>
      <c r="C141" s="41"/>
      <c r="D141" s="133">
        <f>SUM(J37:J38)</f>
        <v>0</v>
      </c>
      <c r="E141" s="133"/>
      <c r="F141" s="134">
        <f>IF(AND($G$132&gt;=4,K37="150回以上"),D141*3000,0)</f>
        <v>0</v>
      </c>
      <c r="G141" s="134"/>
      <c r="H141" s="134"/>
      <c r="I141" s="134"/>
      <c r="J141" s="134">
        <f>IF(AND($G$133&gt;=4,K37="100回以上"),D141*2000,0)</f>
        <v>0</v>
      </c>
      <c r="K141" s="134"/>
      <c r="L141" s="134"/>
      <c r="M141" s="55">
        <f>IF(AND(F141=0,J141=0),COUNTIF(C39:I39,"&gt;=50"),0)</f>
        <v>0</v>
      </c>
      <c r="N141" s="65">
        <f t="shared" si="52"/>
        <v>0</v>
      </c>
      <c r="P141" s="14"/>
    </row>
    <row r="142" spans="1:16" ht="35.25" x14ac:dyDescent="0.4">
      <c r="A142" s="41" t="s">
        <v>94</v>
      </c>
      <c r="B142" s="41"/>
      <c r="C142" s="41"/>
      <c r="D142" s="133">
        <f>SUM(J44:J45)</f>
        <v>0</v>
      </c>
      <c r="E142" s="133"/>
      <c r="F142" s="134">
        <f>IF(AND($G$132&gt;=4,K44="150回以上"),D142*3000,0)</f>
        <v>0</v>
      </c>
      <c r="G142" s="134"/>
      <c r="H142" s="134"/>
      <c r="I142" s="134"/>
      <c r="J142" s="134">
        <f>IF(AND($G$133&gt;=4,K44="100回以上"),D142*2000,0)</f>
        <v>0</v>
      </c>
      <c r="K142" s="134"/>
      <c r="L142" s="134"/>
      <c r="M142" s="55">
        <f>IF(AND(F142=0,J142=0),COUNTIF(C46:I46,"&gt;=50"),0)</f>
        <v>0</v>
      </c>
      <c r="N142" s="65">
        <f t="shared" si="52"/>
        <v>0</v>
      </c>
      <c r="P142" s="14"/>
    </row>
    <row r="143" spans="1:16" ht="35.25" x14ac:dyDescent="0.4">
      <c r="A143" s="41" t="s">
        <v>95</v>
      </c>
      <c r="B143" s="41"/>
      <c r="C143" s="41"/>
      <c r="D143" s="133">
        <f>SUM(J51:J52)</f>
        <v>0</v>
      </c>
      <c r="E143" s="133"/>
      <c r="F143" s="134">
        <f>IF(AND($G$132&gt;=4,K51="150回以上"),D143*3000,0)</f>
        <v>0</v>
      </c>
      <c r="G143" s="134"/>
      <c r="H143" s="134"/>
      <c r="I143" s="134"/>
      <c r="J143" s="134">
        <f>IF(AND($G$133&gt;=4,K51="100回以上"),D143*2000,0)</f>
        <v>0</v>
      </c>
      <c r="K143" s="134"/>
      <c r="L143" s="134"/>
      <c r="M143" s="55">
        <f>IF(AND(F143=0,J143=0),COUNTIF(C53:I53,"&gt;=50"),0)</f>
        <v>0</v>
      </c>
      <c r="N143" s="65">
        <f t="shared" si="52"/>
        <v>0</v>
      </c>
      <c r="P143" s="14"/>
    </row>
    <row r="144" spans="1:16" ht="35.25" x14ac:dyDescent="0.4">
      <c r="A144" s="41" t="s">
        <v>96</v>
      </c>
      <c r="B144" s="41"/>
      <c r="C144" s="41"/>
      <c r="D144" s="133">
        <f>SUM(J58:J59)</f>
        <v>0</v>
      </c>
      <c r="E144" s="133"/>
      <c r="F144" s="134">
        <f>IF(AND($G$132&gt;=4,K58="150回以上"),D144*3000,0)</f>
        <v>0</v>
      </c>
      <c r="G144" s="134"/>
      <c r="H144" s="134"/>
      <c r="I144" s="134"/>
      <c r="J144" s="134">
        <f>IF(AND($G$133&gt;=4,K58="100回以上"),D144*2000,0)</f>
        <v>0</v>
      </c>
      <c r="K144" s="134"/>
      <c r="L144" s="134"/>
      <c r="M144" s="55">
        <f>IF(AND(F144=0,J144=0),COUNTIF(C60:I60,"&gt;=50"),0)</f>
        <v>0</v>
      </c>
      <c r="N144" s="65">
        <f t="shared" si="52"/>
        <v>0</v>
      </c>
      <c r="P144" s="14"/>
    </row>
    <row r="145" spans="1:15" ht="36" thickBot="1" x14ac:dyDescent="0.45">
      <c r="A145" s="48" t="s">
        <v>97</v>
      </c>
      <c r="B145" s="48"/>
      <c r="C145" s="48"/>
      <c r="D145" s="166">
        <f>SUM(J65:J66)</f>
        <v>0</v>
      </c>
      <c r="E145" s="166"/>
      <c r="F145" s="139">
        <f>IF(AND($G$132&gt;=4,K65="150回以上"),D145*3000,0)</f>
        <v>0</v>
      </c>
      <c r="G145" s="139"/>
      <c r="H145" s="139"/>
      <c r="I145" s="139"/>
      <c r="J145" s="139">
        <f>IF(AND($G$133&gt;=4,K65="100回以上"),D145*2000,0)</f>
        <v>0</v>
      </c>
      <c r="K145" s="139"/>
      <c r="L145" s="139"/>
      <c r="M145" s="56">
        <f>IF(AND(F145=0,J145=0),COUNTIF(C67:I67,"&gt;=50"),0)</f>
        <v>0</v>
      </c>
      <c r="N145" s="66">
        <f t="shared" si="52"/>
        <v>0</v>
      </c>
    </row>
    <row r="146" spans="1:15" ht="36" thickTop="1" x14ac:dyDescent="0.4">
      <c r="A146" s="49" t="s">
        <v>43</v>
      </c>
      <c r="B146" s="49"/>
      <c r="C146" s="49"/>
      <c r="D146" s="140">
        <f>SUM(D137:E145)</f>
        <v>0</v>
      </c>
      <c r="E146" s="140"/>
      <c r="F146" s="141">
        <f>SUM(F137:I145)</f>
        <v>0</v>
      </c>
      <c r="G146" s="141"/>
      <c r="H146" s="141"/>
      <c r="I146" s="141"/>
      <c r="J146" s="141">
        <f>SUM(J137:L145)</f>
        <v>0</v>
      </c>
      <c r="K146" s="141"/>
      <c r="L146" s="141"/>
      <c r="M146" s="57">
        <f>SUM(M137:M145)</f>
        <v>0</v>
      </c>
      <c r="N146" s="67">
        <f>SUM(N137:N145)</f>
        <v>0</v>
      </c>
    </row>
    <row r="147" spans="1:15" ht="41.25" customHeight="1" x14ac:dyDescent="0.4">
      <c r="A147" s="40"/>
      <c r="B147" s="70"/>
      <c r="C147" s="40"/>
      <c r="D147" s="137"/>
      <c r="E147" s="137"/>
      <c r="F147" s="40"/>
      <c r="G147" s="40"/>
      <c r="H147" s="40"/>
      <c r="I147" s="40"/>
      <c r="J147" s="40"/>
      <c r="K147" s="40"/>
      <c r="L147" s="40"/>
      <c r="M147" s="40"/>
      <c r="N147" s="40"/>
    </row>
    <row r="148" spans="1:15" ht="39.75" customHeight="1" x14ac:dyDescent="0.4">
      <c r="A148" s="63" t="s">
        <v>34</v>
      </c>
      <c r="B148" s="146"/>
      <c r="C148" s="147"/>
      <c r="D148" s="147"/>
      <c r="E148" s="147"/>
      <c r="F148" s="147"/>
      <c r="G148" s="147"/>
      <c r="H148" s="148"/>
      <c r="I148" s="135" t="s">
        <v>35</v>
      </c>
      <c r="J148" s="135"/>
      <c r="K148" s="135"/>
      <c r="L148" s="136"/>
      <c r="M148" s="136"/>
      <c r="N148" s="136"/>
      <c r="O148" s="30"/>
    </row>
    <row r="149" spans="1:15" ht="39.75" customHeight="1" x14ac:dyDescent="0.4">
      <c r="A149" s="63" t="s">
        <v>36</v>
      </c>
      <c r="B149" s="143"/>
      <c r="C149" s="144"/>
      <c r="D149" s="144"/>
      <c r="E149" s="144"/>
      <c r="F149" s="144"/>
      <c r="G149" s="144"/>
      <c r="H149" s="145"/>
      <c r="I149" s="135" t="s">
        <v>37</v>
      </c>
      <c r="J149" s="135"/>
      <c r="K149" s="135"/>
      <c r="L149" s="138"/>
      <c r="M149" s="138"/>
      <c r="N149" s="138"/>
      <c r="O149" s="29"/>
    </row>
    <row r="150" spans="1:15" ht="39.75" customHeight="1" x14ac:dyDescent="0.4">
      <c r="A150" s="63" t="s">
        <v>38</v>
      </c>
      <c r="B150" s="143"/>
      <c r="C150" s="144"/>
      <c r="D150" s="144"/>
      <c r="E150" s="144"/>
      <c r="F150" s="144"/>
      <c r="G150" s="144"/>
      <c r="H150" s="145"/>
      <c r="I150" s="135" t="s">
        <v>39</v>
      </c>
      <c r="J150" s="135"/>
      <c r="K150" s="135"/>
      <c r="L150" s="136"/>
      <c r="M150" s="136"/>
      <c r="N150" s="136"/>
      <c r="O150" s="29"/>
    </row>
    <row r="151" spans="1:15" ht="39.75" customHeight="1" x14ac:dyDescent="0.4">
      <c r="A151" s="63" t="s">
        <v>41</v>
      </c>
      <c r="B151" s="143"/>
      <c r="C151" s="144"/>
      <c r="D151" s="144"/>
      <c r="E151" s="144"/>
      <c r="F151" s="144"/>
      <c r="G151" s="144"/>
      <c r="H151" s="144"/>
      <c r="I151" s="144"/>
      <c r="J151" s="144"/>
      <c r="K151" s="144"/>
      <c r="L151" s="144"/>
      <c r="M151" s="144"/>
      <c r="N151" s="145"/>
      <c r="O151" s="28"/>
    </row>
    <row r="152" spans="1:15" ht="39.75" customHeight="1" x14ac:dyDescent="0.4">
      <c r="A152" s="63" t="s">
        <v>40</v>
      </c>
      <c r="B152" s="143"/>
      <c r="C152" s="144"/>
      <c r="D152" s="144"/>
      <c r="E152" s="144"/>
      <c r="F152" s="144"/>
      <c r="G152" s="144"/>
      <c r="H152" s="144"/>
      <c r="I152" s="144"/>
      <c r="J152" s="144"/>
      <c r="K152" s="144"/>
      <c r="L152" s="144"/>
      <c r="M152" s="144"/>
      <c r="N152" s="145"/>
      <c r="O152" s="31"/>
    </row>
    <row r="153" spans="1:15" s="99" customFormat="1" ht="45" customHeight="1" x14ac:dyDescent="0.4">
      <c r="A153" s="102" t="s">
        <v>114</v>
      </c>
    </row>
    <row r="154" spans="1:15" s="99" customFormat="1" ht="39.75" customHeight="1" x14ac:dyDescent="0.4">
      <c r="A154" s="46" t="s">
        <v>109</v>
      </c>
      <c r="B154" s="149" t="s">
        <v>110</v>
      </c>
      <c r="C154" s="150"/>
      <c r="D154" s="151"/>
      <c r="E154" s="143"/>
      <c r="F154" s="144"/>
      <c r="G154" s="144"/>
      <c r="H154" s="144"/>
      <c r="I154" s="144"/>
      <c r="J154" s="145"/>
      <c r="K154" s="103" t="s">
        <v>111</v>
      </c>
      <c r="L154" s="142"/>
      <c r="M154" s="142"/>
      <c r="N154" s="142"/>
    </row>
    <row r="155" spans="1:15" s="99" customFormat="1" ht="39.75" customHeight="1" x14ac:dyDescent="0.4">
      <c r="A155" s="46" t="s">
        <v>112</v>
      </c>
      <c r="B155" s="149" t="s">
        <v>113</v>
      </c>
      <c r="C155" s="150"/>
      <c r="D155" s="151"/>
      <c r="E155" s="143"/>
      <c r="F155" s="144"/>
      <c r="G155" s="144"/>
      <c r="H155" s="144"/>
      <c r="I155" s="144"/>
      <c r="J155" s="145"/>
      <c r="K155" s="103" t="s">
        <v>111</v>
      </c>
      <c r="L155" s="142"/>
      <c r="M155" s="142"/>
      <c r="N155" s="142"/>
    </row>
    <row r="156" spans="1:15" s="99" customFormat="1" ht="11.25" customHeight="1" x14ac:dyDescent="0.4">
      <c r="C156" s="2"/>
      <c r="D156" s="1"/>
      <c r="E156" s="1"/>
      <c r="F156" s="3"/>
      <c r="G156" s="3"/>
      <c r="H156" s="4"/>
      <c r="I156" s="4"/>
    </row>
    <row r="157" spans="1:15" s="99" customFormat="1" ht="33" hidden="1" customHeight="1" x14ac:dyDescent="0.4">
      <c r="A157" s="39"/>
      <c r="B157" s="39"/>
      <c r="C157" s="39"/>
      <c r="D157" s="39"/>
      <c r="E157" s="39"/>
      <c r="F157" s="39"/>
      <c r="G157" s="39"/>
      <c r="H157" s="39"/>
      <c r="I157" s="39"/>
      <c r="J157" s="39"/>
      <c r="K157" s="39"/>
      <c r="L157" s="39"/>
      <c r="M157" s="39"/>
      <c r="N157" s="53" t="s">
        <v>44</v>
      </c>
    </row>
    <row r="158" spans="1:15" s="99" customFormat="1" ht="33" hidden="1" customHeight="1" x14ac:dyDescent="0.4">
      <c r="A158" s="39"/>
      <c r="B158" s="39"/>
      <c r="C158" s="39"/>
      <c r="D158" s="39"/>
      <c r="E158" s="39"/>
      <c r="F158" s="39"/>
      <c r="G158" s="39"/>
      <c r="H158" s="39"/>
      <c r="I158" s="39"/>
      <c r="J158" s="39"/>
      <c r="K158" s="39"/>
      <c r="L158" s="126" t="s">
        <v>70</v>
      </c>
      <c r="M158" s="126"/>
      <c r="N158" s="126"/>
    </row>
    <row r="159" spans="1:15" ht="35.25" hidden="1" x14ac:dyDescent="0.4">
      <c r="A159" s="15" t="s">
        <v>11</v>
      </c>
      <c r="B159" s="15"/>
      <c r="C159" s="40"/>
      <c r="D159" s="40"/>
      <c r="E159" s="40"/>
      <c r="F159" s="40"/>
      <c r="G159" s="40"/>
      <c r="H159" s="40"/>
      <c r="I159" s="40"/>
      <c r="J159" s="40"/>
      <c r="K159" s="40"/>
      <c r="L159" s="40"/>
      <c r="M159" s="40"/>
      <c r="N159" s="40"/>
      <c r="O159" s="99"/>
    </row>
    <row r="160" spans="1:15" ht="40.5" hidden="1" customHeight="1" x14ac:dyDescent="0.4">
      <c r="A160" s="40"/>
      <c r="B160" s="70"/>
      <c r="C160" s="40"/>
      <c r="D160" s="40"/>
      <c r="E160" s="40"/>
      <c r="F160" s="40"/>
      <c r="G160" s="40"/>
      <c r="H160" s="40"/>
      <c r="I160" s="40"/>
      <c r="J160" s="40"/>
      <c r="K160" s="40"/>
      <c r="L160" s="40"/>
      <c r="M160" s="40"/>
      <c r="N160" s="40"/>
      <c r="O160" s="99"/>
    </row>
    <row r="161" spans="1:15" ht="35.25" hidden="1" x14ac:dyDescent="0.4">
      <c r="A161" s="40"/>
      <c r="B161" s="70"/>
      <c r="C161" s="40"/>
      <c r="D161" s="40"/>
      <c r="E161" s="40"/>
      <c r="F161" s="40"/>
      <c r="G161" s="40"/>
      <c r="H161" s="40"/>
      <c r="I161" s="54" t="s">
        <v>54</v>
      </c>
      <c r="J161" s="52"/>
      <c r="K161" s="54"/>
      <c r="L161" s="54" t="str">
        <f>C1</f>
        <v>医療機関○○クリニック</v>
      </c>
      <c r="M161" s="54"/>
      <c r="N161" s="54"/>
      <c r="O161" s="99"/>
    </row>
    <row r="162" spans="1:15" ht="35.25" hidden="1" x14ac:dyDescent="0.4">
      <c r="A162" s="40"/>
      <c r="B162" s="70"/>
      <c r="C162" s="40"/>
      <c r="D162" s="40"/>
      <c r="E162" s="40"/>
      <c r="F162" s="40"/>
      <c r="G162" s="40"/>
      <c r="H162" s="40"/>
      <c r="I162" s="64" t="s">
        <v>12</v>
      </c>
      <c r="J162" s="52"/>
      <c r="K162" s="64"/>
      <c r="L162" s="121"/>
      <c r="M162" s="121"/>
      <c r="N162" s="121"/>
      <c r="O162" s="99"/>
    </row>
    <row r="163" spans="1:15" ht="35.25" hidden="1" x14ac:dyDescent="0.4">
      <c r="A163" s="40"/>
      <c r="B163" s="70"/>
      <c r="C163" s="40"/>
      <c r="D163" s="40"/>
      <c r="E163" s="40"/>
      <c r="F163" s="40"/>
      <c r="G163" s="40"/>
      <c r="H163" s="40"/>
      <c r="I163" s="64" t="s">
        <v>13</v>
      </c>
      <c r="J163" s="52"/>
      <c r="K163" s="64"/>
      <c r="L163" s="121"/>
      <c r="M163" s="121"/>
      <c r="N163" s="121"/>
      <c r="O163" s="99"/>
    </row>
    <row r="164" spans="1:15" ht="24" hidden="1" x14ac:dyDescent="0.4">
      <c r="A164" s="9"/>
      <c r="B164" s="9"/>
      <c r="C164" s="9"/>
      <c r="D164" s="9"/>
      <c r="E164" s="9"/>
      <c r="F164" s="9"/>
      <c r="G164" s="9"/>
      <c r="H164" s="9"/>
      <c r="I164" s="9"/>
      <c r="J164" s="9"/>
      <c r="K164" s="9"/>
      <c r="L164" s="9"/>
      <c r="M164" s="9"/>
      <c r="N164" s="9"/>
      <c r="O164" s="99"/>
    </row>
    <row r="165" spans="1:15" ht="74.25" hidden="1" customHeight="1" x14ac:dyDescent="0.4">
      <c r="A165" s="9"/>
      <c r="B165" s="9"/>
      <c r="C165" s="9"/>
      <c r="D165" s="9"/>
      <c r="E165" s="9"/>
      <c r="F165" s="9"/>
      <c r="G165" s="9"/>
      <c r="H165" s="9"/>
      <c r="I165" s="9"/>
      <c r="J165" s="9"/>
      <c r="K165" s="9"/>
      <c r="L165" s="9"/>
      <c r="M165" s="9"/>
      <c r="N165" s="9"/>
      <c r="O165" s="99"/>
    </row>
    <row r="166" spans="1:15" ht="39" hidden="1" customHeight="1" x14ac:dyDescent="0.4">
      <c r="A166" s="114" t="s">
        <v>22</v>
      </c>
      <c r="B166" s="114"/>
      <c r="C166" s="114"/>
      <c r="D166" s="114"/>
      <c r="E166" s="114"/>
      <c r="F166" s="114"/>
      <c r="G166" s="114"/>
      <c r="H166" s="114"/>
      <c r="I166" s="114"/>
      <c r="J166" s="114"/>
      <c r="K166" s="114"/>
      <c r="L166" s="114"/>
      <c r="M166" s="114"/>
      <c r="N166" s="114"/>
      <c r="O166" s="99"/>
    </row>
    <row r="167" spans="1:15" ht="24" hidden="1" x14ac:dyDescent="0.4">
      <c r="A167" s="9"/>
      <c r="B167" s="9"/>
      <c r="C167" s="9"/>
      <c r="D167" s="9"/>
      <c r="E167" s="9"/>
      <c r="F167" s="9"/>
      <c r="G167" s="9"/>
      <c r="H167" s="9"/>
      <c r="I167" s="9"/>
      <c r="J167" s="9"/>
      <c r="K167" s="9"/>
      <c r="L167" s="9"/>
      <c r="M167" s="9"/>
      <c r="N167" s="9"/>
      <c r="O167" s="99"/>
    </row>
    <row r="168" spans="1:15" ht="24" hidden="1" x14ac:dyDescent="0.4">
      <c r="A168" s="9"/>
      <c r="B168" s="9"/>
      <c r="C168" s="9"/>
      <c r="D168" s="9"/>
      <c r="E168" s="9"/>
      <c r="F168" s="9"/>
      <c r="G168" s="9"/>
      <c r="H168" s="9"/>
      <c r="I168" s="9"/>
      <c r="J168" s="9"/>
      <c r="K168" s="9"/>
      <c r="L168" s="9"/>
      <c r="M168" s="9"/>
      <c r="N168" s="9"/>
      <c r="O168" s="99"/>
    </row>
    <row r="169" spans="1:15" ht="51.75" hidden="1" customHeight="1" x14ac:dyDescent="0.4">
      <c r="A169" s="9"/>
      <c r="B169" s="9"/>
      <c r="C169" s="9"/>
      <c r="D169" s="9"/>
      <c r="E169" s="9"/>
      <c r="F169" s="9"/>
      <c r="G169" s="9"/>
      <c r="H169" s="9"/>
      <c r="I169" s="9"/>
      <c r="J169" s="9"/>
      <c r="K169" s="9"/>
      <c r="L169" s="9"/>
      <c r="M169" s="9"/>
      <c r="N169" s="9"/>
      <c r="O169" s="99"/>
    </row>
    <row r="170" spans="1:15" ht="75.75" hidden="1" customHeight="1" x14ac:dyDescent="0.4">
      <c r="A170" s="115" t="s">
        <v>102</v>
      </c>
      <c r="B170" s="115"/>
      <c r="C170" s="115"/>
      <c r="D170" s="115"/>
      <c r="E170" s="115"/>
      <c r="F170" s="115"/>
      <c r="G170" s="115"/>
      <c r="H170" s="115"/>
      <c r="I170" s="115"/>
      <c r="J170" s="115"/>
      <c r="K170" s="115"/>
      <c r="L170" s="115"/>
      <c r="M170" s="115"/>
      <c r="N170" s="115"/>
      <c r="O170" s="99"/>
    </row>
    <row r="171" spans="1:15" hidden="1" x14ac:dyDescent="0.4">
      <c r="C171" s="5"/>
      <c r="D171" s="5"/>
      <c r="E171" s="5"/>
      <c r="F171" s="5"/>
      <c r="G171" s="5"/>
      <c r="H171" s="5"/>
      <c r="I171" s="5"/>
      <c r="O171" s="99"/>
    </row>
    <row r="172" spans="1:15" ht="66" hidden="1" customHeight="1" x14ac:dyDescent="0.4">
      <c r="C172" s="2"/>
      <c r="D172" s="1"/>
      <c r="E172" s="1"/>
      <c r="F172" s="3"/>
      <c r="G172" s="3"/>
      <c r="H172" s="4"/>
      <c r="I172" s="4"/>
      <c r="O172" s="99"/>
    </row>
    <row r="173" spans="1:15" ht="45.75" hidden="1" x14ac:dyDescent="0.9">
      <c r="C173" s="10" t="s">
        <v>14</v>
      </c>
      <c r="D173" s="11"/>
      <c r="E173" s="127">
        <f>SUM(L181:N182)</f>
        <v>0</v>
      </c>
      <c r="F173" s="127"/>
      <c r="G173" s="127"/>
      <c r="H173" s="127"/>
      <c r="I173" s="127"/>
      <c r="J173" s="127"/>
      <c r="K173" s="127"/>
      <c r="L173" s="7"/>
      <c r="M173" s="7"/>
      <c r="O173" s="99"/>
    </row>
    <row r="174" spans="1:15" hidden="1" x14ac:dyDescent="0.4">
      <c r="O174" s="99"/>
    </row>
    <row r="175" spans="1:15" ht="45" hidden="1" customHeight="1" x14ac:dyDescent="0.4">
      <c r="O175" s="99"/>
    </row>
    <row r="176" spans="1:15" s="33" customFormat="1" ht="35.25" hidden="1" x14ac:dyDescent="0.4">
      <c r="A176" s="39" t="s">
        <v>15</v>
      </c>
      <c r="B176" s="39"/>
      <c r="C176" s="39"/>
      <c r="D176" s="39"/>
      <c r="E176" s="39"/>
      <c r="F176" s="39"/>
      <c r="G176" s="39"/>
      <c r="H176" s="39"/>
      <c r="I176" s="39"/>
      <c r="J176" s="39"/>
      <c r="K176" s="39"/>
      <c r="L176" s="39"/>
      <c r="M176" s="39"/>
      <c r="N176" s="39"/>
      <c r="O176" s="99"/>
    </row>
    <row r="177" spans="1:15" s="33" customFormat="1" ht="35.25" hidden="1" x14ac:dyDescent="0.4">
      <c r="A177" s="40" t="s">
        <v>104</v>
      </c>
      <c r="B177" s="70"/>
      <c r="C177" s="39"/>
      <c r="D177" s="137"/>
      <c r="E177" s="137"/>
      <c r="F177" s="39"/>
      <c r="G177" s="39"/>
      <c r="H177" s="39"/>
      <c r="I177" s="39"/>
      <c r="J177" s="39"/>
      <c r="K177" s="39"/>
      <c r="L177" s="39"/>
      <c r="M177" s="39"/>
      <c r="N177" s="39"/>
      <c r="O177" s="99"/>
    </row>
    <row r="178" spans="1:15" s="33" customFormat="1" ht="35.25" hidden="1" x14ac:dyDescent="0.4">
      <c r="B178" s="69"/>
      <c r="C178" s="40"/>
      <c r="D178" s="40"/>
      <c r="E178" s="40"/>
      <c r="F178" s="40"/>
      <c r="G178" s="40"/>
      <c r="H178" s="40"/>
      <c r="I178" s="40"/>
      <c r="J178" s="40"/>
      <c r="K178" s="40"/>
      <c r="L178" s="40"/>
      <c r="M178" s="40"/>
      <c r="N178" s="39"/>
      <c r="O178" s="99"/>
    </row>
    <row r="179" spans="1:15" s="33" customFormat="1" ht="38.25" hidden="1" customHeight="1" x14ac:dyDescent="0.4">
      <c r="A179" s="40"/>
      <c r="B179" s="70"/>
      <c r="C179" s="118" t="s">
        <v>9</v>
      </c>
      <c r="D179" s="118"/>
      <c r="E179" s="118"/>
      <c r="F179" s="119" t="s">
        <v>18</v>
      </c>
      <c r="G179" s="119"/>
      <c r="H179" s="119" t="s">
        <v>20</v>
      </c>
      <c r="I179" s="119"/>
      <c r="J179" s="119"/>
      <c r="K179" s="119"/>
      <c r="L179" s="119" t="s">
        <v>21</v>
      </c>
      <c r="M179" s="119"/>
      <c r="N179" s="119"/>
      <c r="O179" s="99"/>
    </row>
    <row r="180" spans="1:15" s="33" customFormat="1" ht="30.75" hidden="1" customHeight="1" x14ac:dyDescent="0.4">
      <c r="A180" s="40"/>
      <c r="B180" s="70"/>
      <c r="C180" s="131" t="s">
        <v>51</v>
      </c>
      <c r="D180" s="160"/>
      <c r="E180" s="160"/>
      <c r="F180" s="161"/>
      <c r="G180" s="161"/>
      <c r="H180" s="161"/>
      <c r="I180" s="161"/>
      <c r="J180" s="161"/>
      <c r="K180" s="161"/>
      <c r="L180" s="161"/>
      <c r="M180" s="161"/>
      <c r="N180" s="161"/>
      <c r="O180" s="99"/>
    </row>
    <row r="181" spans="1:15" s="33" customFormat="1" ht="48.75" hidden="1" customHeight="1" x14ac:dyDescent="0.4">
      <c r="A181" s="41" t="s">
        <v>17</v>
      </c>
      <c r="B181" s="41"/>
      <c r="C181" s="159">
        <f>J73</f>
        <v>0</v>
      </c>
      <c r="D181" s="159"/>
      <c r="E181" s="159"/>
      <c r="F181" s="162">
        <v>730</v>
      </c>
      <c r="G181" s="162"/>
      <c r="H181" s="163">
        <f>C181*F181</f>
        <v>0</v>
      </c>
      <c r="I181" s="163"/>
      <c r="J181" s="163"/>
      <c r="K181" s="163"/>
      <c r="L181" s="163">
        <f>H181*1.1</f>
        <v>0</v>
      </c>
      <c r="M181" s="163"/>
      <c r="N181" s="163"/>
      <c r="O181" s="99"/>
    </row>
    <row r="182" spans="1:15" s="33" customFormat="1" ht="48.75" hidden="1" customHeight="1" x14ac:dyDescent="0.4">
      <c r="A182" s="41" t="s">
        <v>16</v>
      </c>
      <c r="B182" s="41"/>
      <c r="C182" s="159">
        <f>J74</f>
        <v>0</v>
      </c>
      <c r="D182" s="159"/>
      <c r="E182" s="159"/>
      <c r="F182" s="162">
        <v>2130</v>
      </c>
      <c r="G182" s="162"/>
      <c r="H182" s="163">
        <f>C182*F182</f>
        <v>0</v>
      </c>
      <c r="I182" s="163"/>
      <c r="J182" s="163"/>
      <c r="K182" s="163"/>
      <c r="L182" s="163">
        <f>H182*1.1</f>
        <v>0</v>
      </c>
      <c r="M182" s="163"/>
      <c r="N182" s="163"/>
      <c r="O182" s="99"/>
    </row>
    <row r="183" spans="1:15" s="33" customFormat="1" ht="30" hidden="1" x14ac:dyDescent="0.4">
      <c r="A183" s="16"/>
      <c r="B183" s="16"/>
      <c r="C183" s="16"/>
      <c r="D183" s="172"/>
      <c r="E183" s="173"/>
      <c r="F183" s="16"/>
      <c r="G183" s="16"/>
      <c r="H183" s="16"/>
      <c r="I183" s="16"/>
      <c r="J183" s="16"/>
      <c r="K183" s="16"/>
      <c r="L183" s="16"/>
      <c r="M183" s="16"/>
      <c r="N183" s="16"/>
      <c r="O183" s="99"/>
    </row>
    <row r="184" spans="1:15" s="33" customFormat="1" ht="126" hidden="1" customHeight="1" x14ac:dyDescent="0.4">
      <c r="A184" s="16"/>
      <c r="B184" s="16"/>
      <c r="C184" s="16"/>
      <c r="F184" s="16"/>
      <c r="G184" s="16"/>
      <c r="H184" s="16"/>
      <c r="I184" s="16"/>
      <c r="J184" s="16"/>
      <c r="N184" s="16"/>
      <c r="O184" s="99"/>
    </row>
    <row r="185" spans="1:15" ht="35.25" hidden="1" x14ac:dyDescent="0.4">
      <c r="A185" s="39" t="s">
        <v>30</v>
      </c>
      <c r="B185" s="39"/>
      <c r="C185" s="39"/>
      <c r="D185" s="39"/>
      <c r="E185" s="39"/>
      <c r="F185" s="39"/>
      <c r="G185" s="39"/>
      <c r="H185" s="39"/>
      <c r="I185" s="39"/>
      <c r="J185" s="40"/>
      <c r="K185" s="40"/>
      <c r="L185" s="40"/>
      <c r="M185" s="40"/>
      <c r="N185" s="12"/>
      <c r="O185" s="99"/>
    </row>
    <row r="186" spans="1:15" ht="35.25" hidden="1" x14ac:dyDescent="0.4">
      <c r="A186" s="39"/>
      <c r="B186" s="39"/>
      <c r="C186" s="170" t="s">
        <v>23</v>
      </c>
      <c r="D186" s="170"/>
      <c r="E186" s="171"/>
      <c r="F186" s="171"/>
      <c r="G186" s="171"/>
      <c r="H186" s="171"/>
      <c r="I186" s="171"/>
      <c r="J186" s="171"/>
      <c r="K186" s="171"/>
      <c r="L186" s="171"/>
      <c r="M186" s="171"/>
      <c r="O186" s="99"/>
    </row>
    <row r="187" spans="1:15" ht="35.25" hidden="1" x14ac:dyDescent="0.4">
      <c r="A187" s="39"/>
      <c r="B187" s="39"/>
      <c r="C187" s="170" t="s">
        <v>24</v>
      </c>
      <c r="D187" s="170"/>
      <c r="E187" s="171"/>
      <c r="F187" s="171"/>
      <c r="G187" s="171"/>
      <c r="H187" s="171"/>
      <c r="I187" s="171"/>
      <c r="J187" s="171"/>
      <c r="K187" s="171"/>
      <c r="L187" s="171"/>
      <c r="M187" s="171"/>
      <c r="O187" s="99"/>
    </row>
    <row r="188" spans="1:15" ht="35.25" hidden="1" x14ac:dyDescent="0.4">
      <c r="A188" s="39"/>
      <c r="B188" s="39"/>
      <c r="C188" s="170" t="s">
        <v>25</v>
      </c>
      <c r="D188" s="170"/>
      <c r="E188" s="171"/>
      <c r="F188" s="171"/>
      <c r="G188" s="171"/>
      <c r="H188" s="171"/>
      <c r="I188" s="171"/>
      <c r="J188" s="171"/>
      <c r="K188" s="171"/>
      <c r="L188" s="171"/>
      <c r="M188" s="171"/>
      <c r="O188" s="99"/>
    </row>
    <row r="189" spans="1:15" ht="35.25" hidden="1" x14ac:dyDescent="0.4">
      <c r="A189" s="39"/>
      <c r="B189" s="39"/>
      <c r="C189" s="170" t="s">
        <v>26</v>
      </c>
      <c r="D189" s="170"/>
      <c r="E189" s="171"/>
      <c r="F189" s="171"/>
      <c r="G189" s="171"/>
      <c r="H189" s="171"/>
      <c r="I189" s="171"/>
      <c r="J189" s="171"/>
      <c r="K189" s="171"/>
      <c r="L189" s="171"/>
      <c r="M189" s="171"/>
      <c r="O189" s="99"/>
    </row>
    <row r="190" spans="1:15" ht="35.25" hidden="1" x14ac:dyDescent="0.4">
      <c r="A190" s="39"/>
      <c r="B190" s="39"/>
      <c r="C190" s="170" t="s">
        <v>27</v>
      </c>
      <c r="D190" s="170"/>
      <c r="E190" s="171"/>
      <c r="F190" s="171"/>
      <c r="G190" s="171"/>
      <c r="H190" s="171"/>
      <c r="I190" s="171"/>
      <c r="J190" s="171"/>
      <c r="K190" s="171"/>
      <c r="L190" s="171"/>
      <c r="M190" s="171"/>
      <c r="O190" s="99"/>
    </row>
    <row r="191" spans="1:15" ht="35.25" hidden="1" x14ac:dyDescent="0.4">
      <c r="A191" s="39"/>
      <c r="B191" s="39"/>
      <c r="C191" s="170" t="s">
        <v>28</v>
      </c>
      <c r="D191" s="170"/>
      <c r="E191" s="171"/>
      <c r="F191" s="171"/>
      <c r="G191" s="171"/>
      <c r="H191" s="171"/>
      <c r="I191" s="171"/>
      <c r="J191" s="171"/>
      <c r="K191" s="171"/>
      <c r="L191" s="171"/>
      <c r="M191" s="171"/>
      <c r="O191" s="99"/>
    </row>
    <row r="192" spans="1:15" ht="35.25" hidden="1" x14ac:dyDescent="0.4">
      <c r="A192" s="39"/>
      <c r="B192" s="39"/>
      <c r="C192" s="170" t="s">
        <v>29</v>
      </c>
      <c r="D192" s="170"/>
      <c r="E192" s="171"/>
      <c r="F192" s="171"/>
      <c r="G192" s="171"/>
      <c r="H192" s="171"/>
      <c r="I192" s="171"/>
      <c r="J192" s="171"/>
      <c r="K192" s="171"/>
      <c r="L192" s="171"/>
      <c r="M192" s="171"/>
      <c r="O192" s="99"/>
    </row>
    <row r="193" spans="1:15" ht="35.25" hidden="1" x14ac:dyDescent="0.4">
      <c r="A193" s="39"/>
      <c r="B193" s="39"/>
      <c r="C193" s="42" t="s">
        <v>8</v>
      </c>
      <c r="D193" s="43"/>
      <c r="E193" s="43"/>
      <c r="F193" s="44"/>
      <c r="G193" s="44"/>
      <c r="H193" s="44"/>
      <c r="I193" s="44"/>
      <c r="J193" s="44"/>
      <c r="K193" s="44"/>
      <c r="L193" s="44"/>
      <c r="M193" s="45"/>
      <c r="O193" s="99"/>
    </row>
    <row r="194" spans="1:15" ht="55.5" hidden="1" customHeight="1" x14ac:dyDescent="0.4">
      <c r="A194" s="39"/>
      <c r="B194" s="39"/>
      <c r="C194" s="167"/>
      <c r="D194" s="168"/>
      <c r="E194" s="168"/>
      <c r="F194" s="168"/>
      <c r="G194" s="168"/>
      <c r="H194" s="168"/>
      <c r="I194" s="168"/>
      <c r="J194" s="168"/>
      <c r="K194" s="168"/>
      <c r="L194" s="168"/>
      <c r="M194" s="169"/>
      <c r="O194" s="99"/>
    </row>
    <row r="195" spans="1:15" ht="113.25" hidden="1" customHeight="1" x14ac:dyDescent="0.4">
      <c r="D195" s="152"/>
      <c r="E195" s="152"/>
      <c r="O195" s="99"/>
    </row>
    <row r="196" spans="1:15" ht="39.75" hidden="1" customHeight="1" x14ac:dyDescent="0.4">
      <c r="A196" s="61" t="s">
        <v>34</v>
      </c>
      <c r="B196" s="143"/>
      <c r="C196" s="144"/>
      <c r="D196" s="144"/>
      <c r="E196" s="144"/>
      <c r="F196" s="144"/>
      <c r="G196" s="144"/>
      <c r="H196" s="145"/>
      <c r="I196" s="135" t="s">
        <v>35</v>
      </c>
      <c r="J196" s="135"/>
      <c r="K196" s="135"/>
      <c r="L196" s="138"/>
      <c r="M196" s="138"/>
      <c r="N196" s="138"/>
      <c r="O196" s="99"/>
    </row>
    <row r="197" spans="1:15" ht="39.75" hidden="1" customHeight="1" x14ac:dyDescent="0.4">
      <c r="A197" s="61" t="s">
        <v>36</v>
      </c>
      <c r="B197" s="143"/>
      <c r="C197" s="144"/>
      <c r="D197" s="144"/>
      <c r="E197" s="144"/>
      <c r="F197" s="144"/>
      <c r="G197" s="144"/>
      <c r="H197" s="145"/>
      <c r="I197" s="135" t="s">
        <v>37</v>
      </c>
      <c r="J197" s="135"/>
      <c r="K197" s="135"/>
      <c r="L197" s="138"/>
      <c r="M197" s="138"/>
      <c r="N197" s="138"/>
      <c r="O197" s="99"/>
    </row>
    <row r="198" spans="1:15" ht="39.75" hidden="1" customHeight="1" x14ac:dyDescent="0.4">
      <c r="A198" s="61" t="s">
        <v>38</v>
      </c>
      <c r="B198" s="143"/>
      <c r="C198" s="144"/>
      <c r="D198" s="144"/>
      <c r="E198" s="144"/>
      <c r="F198" s="144"/>
      <c r="G198" s="144"/>
      <c r="H198" s="145"/>
      <c r="I198" s="135" t="s">
        <v>39</v>
      </c>
      <c r="J198" s="135"/>
      <c r="K198" s="135"/>
      <c r="L198" s="138"/>
      <c r="M198" s="138"/>
      <c r="N198" s="138"/>
      <c r="O198" s="99"/>
    </row>
    <row r="199" spans="1:15" ht="39.75" hidden="1" customHeight="1" x14ac:dyDescent="0.4">
      <c r="A199" s="61" t="s">
        <v>41</v>
      </c>
      <c r="B199" s="143"/>
      <c r="C199" s="144"/>
      <c r="D199" s="144"/>
      <c r="E199" s="144"/>
      <c r="F199" s="144"/>
      <c r="G199" s="144"/>
      <c r="H199" s="144"/>
      <c r="I199" s="144"/>
      <c r="J199" s="144"/>
      <c r="K199" s="144"/>
      <c r="L199" s="144"/>
      <c r="M199" s="144"/>
      <c r="N199" s="145"/>
      <c r="O199" s="99"/>
    </row>
    <row r="200" spans="1:15" ht="39.75" hidden="1" customHeight="1" x14ac:dyDescent="0.4">
      <c r="A200" s="61" t="s">
        <v>40</v>
      </c>
      <c r="B200" s="143"/>
      <c r="C200" s="144"/>
      <c r="D200" s="144"/>
      <c r="E200" s="144"/>
      <c r="F200" s="144"/>
      <c r="G200" s="144"/>
      <c r="H200" s="144"/>
      <c r="I200" s="144"/>
      <c r="J200" s="144"/>
      <c r="K200" s="144"/>
      <c r="L200" s="144"/>
      <c r="M200" s="144"/>
      <c r="N200" s="145"/>
      <c r="O200" s="99"/>
    </row>
    <row r="201" spans="1:15" x14ac:dyDescent="0.4">
      <c r="D201" s="152"/>
      <c r="E201" s="152"/>
    </row>
    <row r="202" spans="1:15" ht="18.75" customHeight="1" x14ac:dyDescent="0.4">
      <c r="D202" s="152"/>
      <c r="E202" s="152"/>
    </row>
    <row r="203" spans="1:15" ht="18.75" customHeight="1" x14ac:dyDescent="0.4">
      <c r="D203" s="152"/>
      <c r="E203" s="152"/>
    </row>
    <row r="204" spans="1:15" x14ac:dyDescent="0.4">
      <c r="D204" s="152"/>
      <c r="E204" s="152"/>
    </row>
    <row r="205" spans="1:15" x14ac:dyDescent="0.4">
      <c r="D205" s="152"/>
      <c r="E205" s="152"/>
    </row>
    <row r="206" spans="1:15" x14ac:dyDescent="0.4">
      <c r="D206" s="152"/>
      <c r="E206" s="152"/>
    </row>
    <row r="207" spans="1:15" x14ac:dyDescent="0.4">
      <c r="D207" s="152"/>
      <c r="E207" s="152"/>
    </row>
    <row r="208" spans="1:15" x14ac:dyDescent="0.4">
      <c r="D208" s="152"/>
      <c r="E208" s="152"/>
    </row>
    <row r="209" spans="4:5" x14ac:dyDescent="0.4">
      <c r="D209" s="152"/>
      <c r="E209" s="152"/>
    </row>
    <row r="210" spans="4:5" x14ac:dyDescent="0.4">
      <c r="D210" s="152"/>
      <c r="E210" s="152"/>
    </row>
    <row r="211" spans="4:5" x14ac:dyDescent="0.4">
      <c r="D211" s="152"/>
      <c r="E211" s="152"/>
    </row>
    <row r="212" spans="4:5" x14ac:dyDescent="0.4">
      <c r="D212" s="152"/>
      <c r="E212" s="152"/>
    </row>
    <row r="213" spans="4:5" x14ac:dyDescent="0.4">
      <c r="D213" s="152"/>
      <c r="E213" s="152"/>
    </row>
    <row r="214" spans="4:5" x14ac:dyDescent="0.4">
      <c r="D214" s="152"/>
      <c r="E214" s="152"/>
    </row>
    <row r="215" spans="4:5" x14ac:dyDescent="0.4">
      <c r="D215" s="152"/>
      <c r="E215" s="152"/>
    </row>
    <row r="216" spans="4:5" x14ac:dyDescent="0.4">
      <c r="D216" s="152"/>
      <c r="E216" s="152"/>
    </row>
  </sheetData>
  <mergeCells count="223">
    <mergeCell ref="L158:N158"/>
    <mergeCell ref="C190:D190"/>
    <mergeCell ref="E190:M190"/>
    <mergeCell ref="C191:D191"/>
    <mergeCell ref="E191:M191"/>
    <mergeCell ref="C192:D192"/>
    <mergeCell ref="E192:M192"/>
    <mergeCell ref="C187:D187"/>
    <mergeCell ref="E187:M187"/>
    <mergeCell ref="C188:D188"/>
    <mergeCell ref="E188:M188"/>
    <mergeCell ref="C189:D189"/>
    <mergeCell ref="E189:M189"/>
    <mergeCell ref="D183:E183"/>
    <mergeCell ref="C186:D186"/>
    <mergeCell ref="E186:M186"/>
    <mergeCell ref="L163:N163"/>
    <mergeCell ref="L162:N162"/>
    <mergeCell ref="E173:K173"/>
    <mergeCell ref="B200:N200"/>
    <mergeCell ref="B199:N199"/>
    <mergeCell ref="B198:H198"/>
    <mergeCell ref="B197:H197"/>
    <mergeCell ref="B196:H196"/>
    <mergeCell ref="L197:N197"/>
    <mergeCell ref="L198:N198"/>
    <mergeCell ref="C194:M194"/>
    <mergeCell ref="D195:E195"/>
    <mergeCell ref="I196:K196"/>
    <mergeCell ref="L196:N196"/>
    <mergeCell ref="J58:J59"/>
    <mergeCell ref="J65:J66"/>
    <mergeCell ref="K16:K17"/>
    <mergeCell ref="J16:J17"/>
    <mergeCell ref="K30:K31"/>
    <mergeCell ref="K37:K38"/>
    <mergeCell ref="K44:K45"/>
    <mergeCell ref="K51:K52"/>
    <mergeCell ref="K58:K59"/>
    <mergeCell ref="K65:K66"/>
    <mergeCell ref="J62:J63"/>
    <mergeCell ref="J55:J56"/>
    <mergeCell ref="J48:J49"/>
    <mergeCell ref="J41:J42"/>
    <mergeCell ref="J34:J35"/>
    <mergeCell ref="J27:J28"/>
    <mergeCell ref="J20:J21"/>
    <mergeCell ref="C1:J1"/>
    <mergeCell ref="D110:L110"/>
    <mergeCell ref="M136:N136"/>
    <mergeCell ref="C182:E182"/>
    <mergeCell ref="C181:E181"/>
    <mergeCell ref="C180:E180"/>
    <mergeCell ref="L179:N180"/>
    <mergeCell ref="H179:K180"/>
    <mergeCell ref="F179:G180"/>
    <mergeCell ref="F181:G181"/>
    <mergeCell ref="H181:K181"/>
    <mergeCell ref="L181:N181"/>
    <mergeCell ref="A166:N166"/>
    <mergeCell ref="A170:N170"/>
    <mergeCell ref="D177:E177"/>
    <mergeCell ref="F182:G182"/>
    <mergeCell ref="J9:J10"/>
    <mergeCell ref="K9:K10"/>
    <mergeCell ref="J23:J24"/>
    <mergeCell ref="H182:K182"/>
    <mergeCell ref="L182:N182"/>
    <mergeCell ref="D145:E145"/>
    <mergeCell ref="K23:K24"/>
    <mergeCell ref="J30:J31"/>
    <mergeCell ref="D215:E215"/>
    <mergeCell ref="D216:E216"/>
    <mergeCell ref="E72:I72"/>
    <mergeCell ref="E73:I73"/>
    <mergeCell ref="E74:I74"/>
    <mergeCell ref="C135:E135"/>
    <mergeCell ref="C179:E179"/>
    <mergeCell ref="C136:E136"/>
    <mergeCell ref="D209:E209"/>
    <mergeCell ref="D210:E210"/>
    <mergeCell ref="D211:E211"/>
    <mergeCell ref="D212:E212"/>
    <mergeCell ref="D213:E213"/>
    <mergeCell ref="D214:E214"/>
    <mergeCell ref="D203:E203"/>
    <mergeCell ref="D204:E204"/>
    <mergeCell ref="D205:E205"/>
    <mergeCell ref="D206:E206"/>
    <mergeCell ref="D207:E207"/>
    <mergeCell ref="D208:E208"/>
    <mergeCell ref="D201:E201"/>
    <mergeCell ref="D202:E202"/>
    <mergeCell ref="I197:K197"/>
    <mergeCell ref="I198:K198"/>
    <mergeCell ref="L155:N155"/>
    <mergeCell ref="B152:N152"/>
    <mergeCell ref="B151:N151"/>
    <mergeCell ref="B150:H150"/>
    <mergeCell ref="B149:H149"/>
    <mergeCell ref="B148:H148"/>
    <mergeCell ref="B154:D154"/>
    <mergeCell ref="E154:J154"/>
    <mergeCell ref="B155:D155"/>
    <mergeCell ref="E155:J155"/>
    <mergeCell ref="L154:N154"/>
    <mergeCell ref="D143:E143"/>
    <mergeCell ref="F143:I143"/>
    <mergeCell ref="J143:L143"/>
    <mergeCell ref="D144:E144"/>
    <mergeCell ref="F144:I144"/>
    <mergeCell ref="J144:L144"/>
    <mergeCell ref="I150:K150"/>
    <mergeCell ref="L150:N150"/>
    <mergeCell ref="D147:E147"/>
    <mergeCell ref="I148:K148"/>
    <mergeCell ref="L148:N148"/>
    <mergeCell ref="I149:K149"/>
    <mergeCell ref="L149:N149"/>
    <mergeCell ref="F145:I145"/>
    <mergeCell ref="J145:L145"/>
    <mergeCell ref="D146:E146"/>
    <mergeCell ref="F146:I146"/>
    <mergeCell ref="J146:L146"/>
    <mergeCell ref="D142:E142"/>
    <mergeCell ref="F142:I142"/>
    <mergeCell ref="J142:L142"/>
    <mergeCell ref="D139:E139"/>
    <mergeCell ref="F139:I139"/>
    <mergeCell ref="J139:L139"/>
    <mergeCell ref="D140:E140"/>
    <mergeCell ref="F140:I140"/>
    <mergeCell ref="J140:L140"/>
    <mergeCell ref="F136:I136"/>
    <mergeCell ref="J136:L136"/>
    <mergeCell ref="D137:E137"/>
    <mergeCell ref="F137:I137"/>
    <mergeCell ref="J137:L137"/>
    <mergeCell ref="D138:E138"/>
    <mergeCell ref="F138:I138"/>
    <mergeCell ref="J138:L138"/>
    <mergeCell ref="D141:E141"/>
    <mergeCell ref="F141:I141"/>
    <mergeCell ref="J141:L141"/>
    <mergeCell ref="A120:N120"/>
    <mergeCell ref="A123:N123"/>
    <mergeCell ref="L64:N64"/>
    <mergeCell ref="L65:N65"/>
    <mergeCell ref="L68:N68"/>
    <mergeCell ref="L69:N69"/>
    <mergeCell ref="F135:I135"/>
    <mergeCell ref="J135:L135"/>
    <mergeCell ref="M135:N135"/>
    <mergeCell ref="C109:N109"/>
    <mergeCell ref="L116:N116"/>
    <mergeCell ref="L118:N118"/>
    <mergeCell ref="L70:N70"/>
    <mergeCell ref="J69:J70"/>
    <mergeCell ref="A97:O97"/>
    <mergeCell ref="B103:M103"/>
    <mergeCell ref="L112:N112"/>
    <mergeCell ref="B106:M106"/>
    <mergeCell ref="F126:J126"/>
    <mergeCell ref="A89:M90"/>
    <mergeCell ref="A91:M92"/>
    <mergeCell ref="L117:N117"/>
    <mergeCell ref="L54:N54"/>
    <mergeCell ref="L55:N55"/>
    <mergeCell ref="L57:N57"/>
    <mergeCell ref="L58:N58"/>
    <mergeCell ref="L61:N61"/>
    <mergeCell ref="L62:N62"/>
    <mergeCell ref="L43:N43"/>
    <mergeCell ref="L44:N44"/>
    <mergeCell ref="L47:N47"/>
    <mergeCell ref="L48:N48"/>
    <mergeCell ref="L50:N50"/>
    <mergeCell ref="L51:N51"/>
    <mergeCell ref="L56:N56"/>
    <mergeCell ref="L59:N59"/>
    <mergeCell ref="L42:N42"/>
    <mergeCell ref="L45:N45"/>
    <mergeCell ref="L49:N49"/>
    <mergeCell ref="L52:N52"/>
    <mergeCell ref="L21:N21"/>
    <mergeCell ref="J6:J7"/>
    <mergeCell ref="K6:K7"/>
    <mergeCell ref="L6:N7"/>
    <mergeCell ref="L8:N8"/>
    <mergeCell ref="L9:N9"/>
    <mergeCell ref="L12:N12"/>
    <mergeCell ref="L13:N13"/>
    <mergeCell ref="J13:J14"/>
    <mergeCell ref="L11:N11"/>
    <mergeCell ref="L35:N35"/>
    <mergeCell ref="L38:N38"/>
    <mergeCell ref="J37:J38"/>
    <mergeCell ref="J44:J45"/>
    <mergeCell ref="J51:J52"/>
    <mergeCell ref="L63:N63"/>
    <mergeCell ref="L66:N66"/>
    <mergeCell ref="L10:N10"/>
    <mergeCell ref="L17:N17"/>
    <mergeCell ref="L14:N14"/>
    <mergeCell ref="L15:N15"/>
    <mergeCell ref="L16:N16"/>
    <mergeCell ref="L19:N19"/>
    <mergeCell ref="L20:N20"/>
    <mergeCell ref="L33:N33"/>
    <mergeCell ref="L34:N34"/>
    <mergeCell ref="L36:N36"/>
    <mergeCell ref="L37:N37"/>
    <mergeCell ref="L40:N40"/>
    <mergeCell ref="L41:N41"/>
    <mergeCell ref="L22:N22"/>
    <mergeCell ref="L23:N23"/>
    <mergeCell ref="L26:N26"/>
    <mergeCell ref="L27:N27"/>
    <mergeCell ref="L29:N29"/>
    <mergeCell ref="L30:N30"/>
    <mergeCell ref="L24:N24"/>
    <mergeCell ref="L28:N28"/>
    <mergeCell ref="L31:N31"/>
  </mergeCells>
  <phoneticPr fontId="2"/>
  <dataValidations count="1">
    <dataValidation type="list" allowBlank="1" showInputMessage="1" sqref="K9 K51 K16 K23 K30 K37 K44 K58 K6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rowBreaks count="3" manualBreakCount="3">
    <brk id="74" max="14" man="1"/>
    <brk id="110" max="14" man="1"/>
    <brk id="15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富山県</cp:lastModifiedBy>
  <cp:lastPrinted>2021-09-30T04:42:12Z</cp:lastPrinted>
  <dcterms:created xsi:type="dcterms:W3CDTF">2021-05-25T06:48:22Z</dcterms:created>
  <dcterms:modified xsi:type="dcterms:W3CDTF">2021-09-30T05:10:11Z</dcterms:modified>
</cp:coreProperties>
</file>